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5"/>
  </bookViews>
  <sheets>
    <sheet name="Лист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1" i="1" l="1"/>
  <c r="F540" i="1"/>
  <c r="F539" i="1"/>
  <c r="F538" i="1"/>
  <c r="F537" i="1"/>
  <c r="F536" i="1"/>
  <c r="F535" i="1"/>
  <c r="F534" i="1"/>
  <c r="F533" i="1"/>
  <c r="F532" i="1"/>
  <c r="F531" i="1"/>
  <c r="F530" i="1"/>
  <c r="F529" i="1"/>
  <c r="E528" i="1"/>
  <c r="F528" i="1" s="1"/>
  <c r="F527" i="1"/>
  <c r="F526" i="1"/>
  <c r="F525" i="1"/>
  <c r="E524" i="1"/>
  <c r="F524" i="1" s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4" i="1"/>
  <c r="F493" i="1"/>
  <c r="F472" i="1"/>
  <c r="F471" i="1"/>
  <c r="F470" i="1"/>
  <c r="F462" i="1"/>
  <c r="F461" i="1"/>
  <c r="F460" i="1"/>
  <c r="F459" i="1"/>
  <c r="F458" i="1"/>
  <c r="F447" i="1"/>
  <c r="F446" i="1"/>
  <c r="F445" i="1"/>
  <c r="F444" i="1"/>
  <c r="F443" i="1"/>
  <c r="F442" i="1"/>
  <c r="F441" i="1"/>
  <c r="F430" i="1"/>
  <c r="F406" i="1"/>
  <c r="F405" i="1"/>
  <c r="F404" i="1"/>
  <c r="F403" i="1"/>
  <c r="F402" i="1"/>
  <c r="F401" i="1"/>
  <c r="F400" i="1"/>
  <c r="F399" i="1"/>
  <c r="F398" i="1"/>
  <c r="F390" i="1"/>
  <c r="F389" i="1"/>
  <c r="F388" i="1"/>
  <c r="F387" i="1"/>
  <c r="E354" i="1"/>
  <c r="F354" i="1" s="1"/>
  <c r="F353" i="1"/>
  <c r="F352" i="1"/>
  <c r="F351" i="1"/>
  <c r="F35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19" i="1"/>
  <c r="F318" i="1"/>
  <c r="F317" i="1"/>
  <c r="F316" i="1"/>
  <c r="F315" i="1"/>
  <c r="F309" i="1"/>
  <c r="F308" i="1"/>
  <c r="F307" i="1"/>
  <c r="F306" i="1"/>
  <c r="F305" i="1"/>
  <c r="F298" i="1" l="1"/>
  <c r="F297" i="1"/>
  <c r="F296" i="1"/>
  <c r="F295" i="1"/>
  <c r="F287" i="1" l="1"/>
  <c r="F285" i="1"/>
  <c r="F284" i="1"/>
  <c r="F283" i="1"/>
  <c r="F282" i="1"/>
  <c r="F281" i="1"/>
  <c r="F280" i="1"/>
  <c r="F263" i="1" l="1"/>
  <c r="F262" i="1"/>
  <c r="F261" i="1"/>
  <c r="F260" i="1"/>
  <c r="F259" i="1"/>
  <c r="F228" i="1" l="1"/>
  <c r="F226" i="1"/>
  <c r="F225" i="1"/>
  <c r="F224" i="1"/>
  <c r="F223" i="1"/>
  <c r="F190" i="1" l="1"/>
  <c r="F189" i="1"/>
  <c r="F188" i="1"/>
  <c r="F187" i="1"/>
  <c r="F186" i="1"/>
  <c r="F185" i="1"/>
  <c r="F179" i="1" l="1"/>
  <c r="F178" i="1"/>
  <c r="F177" i="1"/>
  <c r="F176" i="1"/>
  <c r="F175" i="1"/>
  <c r="F174" i="1" l="1"/>
  <c r="F173" i="1"/>
  <c r="F172" i="1"/>
  <c r="F171" i="1"/>
  <c r="F170" i="1"/>
  <c r="F169" i="1" l="1"/>
  <c r="F168" i="1"/>
  <c r="F167" i="1"/>
  <c r="F166" i="1"/>
  <c r="F165" i="1"/>
  <c r="F164" i="1" l="1"/>
  <c r="F163" i="1"/>
  <c r="F162" i="1"/>
  <c r="F161" i="1"/>
  <c r="F160" i="1"/>
  <c r="F154" i="1" l="1"/>
  <c r="F153" i="1"/>
  <c r="F152" i="1"/>
  <c r="F151" i="1"/>
  <c r="F149" i="1"/>
  <c r="F146" i="1"/>
  <c r="F145" i="1" l="1"/>
  <c r="F144" i="1"/>
  <c r="F143" i="1"/>
  <c r="F142" i="1"/>
  <c r="F141" i="1"/>
  <c r="F140" i="1"/>
  <c r="F139" i="1" l="1"/>
  <c r="F138" i="1"/>
  <c r="F137" i="1"/>
  <c r="F136" i="1"/>
  <c r="F134" i="1" l="1"/>
  <c r="F133" i="1"/>
  <c r="F132" i="1"/>
  <c r="F131" i="1"/>
  <c r="F130" i="1"/>
  <c r="F9" i="1"/>
  <c r="F8" i="1"/>
  <c r="F7" i="1"/>
  <c r="F6" i="1"/>
  <c r="F5" i="1"/>
  <c r="F4" i="1"/>
  <c r="F124" i="1" l="1"/>
  <c r="F125" i="1"/>
  <c r="F126" i="1"/>
  <c r="F127" i="1"/>
  <c r="F128" i="1"/>
  <c r="F129" i="1"/>
  <c r="F123" i="1" l="1"/>
  <c r="F122" i="1"/>
  <c r="F121" i="1"/>
  <c r="F120" i="1"/>
  <c r="F119" i="1"/>
  <c r="F107" i="1" l="1"/>
  <c r="F106" i="1"/>
  <c r="F105" i="1"/>
  <c r="F104" i="1"/>
  <c r="F103" i="1"/>
  <c r="F73" i="1" l="1"/>
  <c r="F72" i="1"/>
  <c r="F71" i="1"/>
  <c r="F70" i="1"/>
  <c r="F69" i="1" l="1"/>
  <c r="F68" i="1"/>
  <c r="F67" i="1"/>
  <c r="F66" i="1"/>
  <c r="F28" i="1" l="1"/>
  <c r="F27" i="1"/>
  <c r="F26" i="1"/>
  <c r="F25" i="1"/>
  <c r="F24" i="1"/>
  <c r="F10" i="1" l="1"/>
  <c r="F11" i="1"/>
  <c r="F12" i="1"/>
  <c r="F13" i="1"/>
  <c r="F14" i="1"/>
</calcChain>
</file>

<file path=xl/sharedStrings.xml><?xml version="1.0" encoding="utf-8"?>
<sst xmlns="http://schemas.openxmlformats.org/spreadsheetml/2006/main" count="2363" uniqueCount="1676">
  <si>
    <t>Наименование учреждения</t>
  </si>
  <si>
    <t>Должность</t>
  </si>
  <si>
    <t>Ф.И.О. полностью</t>
  </si>
  <si>
    <t>№№ п/п</t>
  </si>
  <si>
    <t>Информация  о среднемесячной заработной плате за 2022 год 
руководителей, их заместителей и главных бухгалтеров организаций, подведомственных Министерству образования и науки Республики Татарстан</t>
  </si>
  <si>
    <t>Общая заработная плата в 2022 году за счет всех источников, руб.</t>
  </si>
  <si>
    <t>Среднемесячная зарплата в 2022 году за счет всех источников, руб.</t>
  </si>
  <si>
    <t>ГБОУ "Менделеевская школа для детей с ОВЗ"</t>
  </si>
  <si>
    <t>Салимханова Дамиря Ахмадулловна</t>
  </si>
  <si>
    <t>Директор</t>
  </si>
  <si>
    <t>Тихонова Наталья Владимировна</t>
  </si>
  <si>
    <t>Зам. директора по УР</t>
  </si>
  <si>
    <t>Архипова Наталья Александровна</t>
  </si>
  <si>
    <t>Зам. директора по ВР</t>
  </si>
  <si>
    <t>Ахметзянова Гульчачак Хамисовна</t>
  </si>
  <si>
    <t>Самарина Людмила Владимировна</t>
  </si>
  <si>
    <t>Главный бухгалтер</t>
  </si>
  <si>
    <t>ГБОУ "Тетюшская кадетская школа-интернат"</t>
  </si>
  <si>
    <t>Нуруллин Виль Ринатович</t>
  </si>
  <si>
    <t>директор</t>
  </si>
  <si>
    <t>Николаев Олег Сергеевич</t>
  </si>
  <si>
    <t>заместитель директора по учебной работе</t>
  </si>
  <si>
    <t>Афанасьева Римма Геннадьевна</t>
  </si>
  <si>
    <t>заместитель директора по воспитательной работе</t>
  </si>
  <si>
    <t>Горбунов Николай Дмитриевич</t>
  </si>
  <si>
    <t>заместитель директора по административно-хозяйственной работе</t>
  </si>
  <si>
    <t>Тужилкина Лилия Гумаровна</t>
  </si>
  <si>
    <t>главный бухгалтер</t>
  </si>
  <si>
    <t>ГБОУ "Казанская школа-интернат №11"</t>
  </si>
  <si>
    <t>Егорова Татьяна Николаевна</t>
  </si>
  <si>
    <t>Зам. директора по учебной части</t>
  </si>
  <si>
    <t>Зинатуллина Сюзанна Эдуардовна</t>
  </si>
  <si>
    <t>Фахрутдинова Елена Александровна</t>
  </si>
  <si>
    <t>Фаязова Минзиля Закирзяновна</t>
  </si>
  <si>
    <t>Зам. директора по АХЧ</t>
  </si>
  <si>
    <t>Федагина Людмила Геннадьевна</t>
  </si>
  <si>
    <t>Зам. директора по воспитательной части</t>
  </si>
  <si>
    <t>ГБОУ "Черемшанская кадетская школа-интернат"</t>
  </si>
  <si>
    <t>Фомина Надежда Петровна</t>
  </si>
  <si>
    <t>Заместитель директора по УР</t>
  </si>
  <si>
    <t>Анисимова Елена Ивановна</t>
  </si>
  <si>
    <t>Заместитель директора по ВР</t>
  </si>
  <si>
    <t>Арзютов Михаил Александрович</t>
  </si>
  <si>
    <t>Заместитель директора по АХЧ</t>
  </si>
  <si>
    <t>Галимов Фаниль Шаукатович</t>
  </si>
  <si>
    <t>ГБОУ "Васильевская КШИ им. Героя Советского Союза Н.Волостнова"</t>
  </si>
  <si>
    <t>Кратков Андрей Николаевич</t>
  </si>
  <si>
    <t>Камалиева Марина Владимировна</t>
  </si>
  <si>
    <t>заместитель директора по ВР</t>
  </si>
  <si>
    <t>Емелина Юлия Борисовна</t>
  </si>
  <si>
    <t>заместитель директора по УР</t>
  </si>
  <si>
    <t>Моисеева Лариса Викторовна</t>
  </si>
  <si>
    <t>заместитель директора по АХЧ</t>
  </si>
  <si>
    <t>Творогова Марина Владимировна</t>
  </si>
  <si>
    <t>ГБОУ "Бугульминская школа-интернат для детей с ОВЗ"</t>
  </si>
  <si>
    <t>Корытин Николая Александрович</t>
  </si>
  <si>
    <t>Лашкова Татьяна Аркадьевна</t>
  </si>
  <si>
    <t>Крюкова Инна Ивановна</t>
  </si>
  <si>
    <t>Горшенина Ольга Александровна</t>
  </si>
  <si>
    <t>ГБОУ "Такталачукская школа-интернат"</t>
  </si>
  <si>
    <t xml:space="preserve">Хазиева Наиля Хазимардановна </t>
  </si>
  <si>
    <t xml:space="preserve">Галиева Ляйля Финарисовна </t>
  </si>
  <si>
    <t xml:space="preserve">Петрова Альбина Наилевна </t>
  </si>
  <si>
    <t xml:space="preserve">Фахразиева Альбина Радисовна </t>
  </si>
  <si>
    <t xml:space="preserve">Камильянова Лейсан Хамисовна </t>
  </si>
  <si>
    <t>ГБОУ Набережночелнинская школа № 68"</t>
  </si>
  <si>
    <t>Доценко Елена Борисовна</t>
  </si>
  <si>
    <t>Гараева Гелназ Эмилевна</t>
  </si>
  <si>
    <t>Заместитель директор по учебно-методической работе</t>
  </si>
  <si>
    <t>Шаяхметова Милауша Фоатовна</t>
  </si>
  <si>
    <t>Заместитель директор по учебно-воспитательной работе</t>
  </si>
  <si>
    <t>Майдуллина Эльмира Раисовна</t>
  </si>
  <si>
    <t>Давлетшина Лилия Ирековна</t>
  </si>
  <si>
    <t>Заместитель директора по хозяйственной работе</t>
  </si>
  <si>
    <t>ГБУ "Нижнекамский детский дом"</t>
  </si>
  <si>
    <t>Кривенцова Юлия Владимировна</t>
  </si>
  <si>
    <t>Антипова Светлана Владимировна</t>
  </si>
  <si>
    <t>Зам.директора по АХР</t>
  </si>
  <si>
    <t>Мухарямова Лейля Вазыховна</t>
  </si>
  <si>
    <t>Зам.директора по УВР</t>
  </si>
  <si>
    <t>Яруллина Лейсан Энверовна</t>
  </si>
  <si>
    <t>ГБОУ "Актюбинскаяшкола-интернат для детей с ОВЗ"</t>
  </si>
  <si>
    <t>Лутфуллина Гульнара Фаритовна</t>
  </si>
  <si>
    <t>Демидова Елена Маратовна</t>
  </si>
  <si>
    <t>Заместитель директора по УВР</t>
  </si>
  <si>
    <t>Гончарова Евгения Алексеевна</t>
  </si>
  <si>
    <t>Салахутдинова Ракия Шангареевна</t>
  </si>
  <si>
    <t>Заместитель директора по АХР</t>
  </si>
  <si>
    <t>ГБОУ "Нижнекамская школа №18"</t>
  </si>
  <si>
    <t xml:space="preserve">Ямашева Минзеля Зуфаровна </t>
  </si>
  <si>
    <t xml:space="preserve">Директор </t>
  </si>
  <si>
    <t xml:space="preserve">Залялова Дина Равилевна </t>
  </si>
  <si>
    <t xml:space="preserve">Главный бухгалтер </t>
  </si>
  <si>
    <t xml:space="preserve">Хузеева Айгуль Кадимовна </t>
  </si>
  <si>
    <t xml:space="preserve">Заместитель директора по административно-хозяйственной работе </t>
  </si>
  <si>
    <t xml:space="preserve">Гаева Светлана Борисовна </t>
  </si>
  <si>
    <t xml:space="preserve">Заместитель директора по воспитательной работе </t>
  </si>
  <si>
    <t>с 01.01.2022 по 31.08.2022</t>
  </si>
  <si>
    <t xml:space="preserve">Синякина Марина Николаевна </t>
  </si>
  <si>
    <t xml:space="preserve">Заместитель директора по учебной работе </t>
  </si>
  <si>
    <t xml:space="preserve">Низамова Альфия Рифкатовна </t>
  </si>
  <si>
    <t>с 01.09.2022 по 31.12.2022</t>
  </si>
  <si>
    <t xml:space="preserve">Алексеева Юлия Владимировна </t>
  </si>
  <si>
    <t>Кладов Дмитрий Юрьевич</t>
  </si>
  <si>
    <t>Гиматутдинов Раис Абдрашитович</t>
  </si>
  <si>
    <t>Зам.директора по УПР</t>
  </si>
  <si>
    <t>Богатина Анастасия Александровна</t>
  </si>
  <si>
    <t>Зам.директора по УР</t>
  </si>
  <si>
    <t>Кириллов Андрей Михайлович</t>
  </si>
  <si>
    <t>Зам.директора по режиму</t>
  </si>
  <si>
    <t>Семенова Елена Николаевна</t>
  </si>
  <si>
    <t>Усманов Ильгис Фяритович</t>
  </si>
  <si>
    <t>Нугуманова Людмила Николаевна</t>
  </si>
  <si>
    <t>Ректор</t>
  </si>
  <si>
    <t>Хамитов Равиль Габдулхакович</t>
  </si>
  <si>
    <t>Проректор по стратегическому и экономическому развитию</t>
  </si>
  <si>
    <t>Шамсутдинова Лариса Петровна</t>
  </si>
  <si>
    <t>Проректор по научной и инновационной деятельности</t>
  </si>
  <si>
    <t>Сагеева Гульнара Ханифовна</t>
  </si>
  <si>
    <t>Проректор по учебно методической деятельности</t>
  </si>
  <si>
    <t>Мариева Вера Сергеевна</t>
  </si>
  <si>
    <t>ГБУ ДО "РЦВР"</t>
  </si>
  <si>
    <t>Зиновьев Алексей Михайлович</t>
  </si>
  <si>
    <t>Петухова Ирина Николаевна</t>
  </si>
  <si>
    <t>Владимирова Юлия Юрьевна</t>
  </si>
  <si>
    <t>Зам. директора по методической поддержке,образовательным программам и внедрению новых форм дополнительного образования</t>
  </si>
  <si>
    <t>Цыганова Ольга Владимировна</t>
  </si>
  <si>
    <t>Шакуров Габделгазиз Миннегайсиевич</t>
  </si>
  <si>
    <t>Омелюк Надежда Алексеевна</t>
  </si>
  <si>
    <t>Кольдяева Людмила Николаевна</t>
  </si>
  <si>
    <t>ГБОУ "Мензелинская кадетская школа-интернат"</t>
  </si>
  <si>
    <t>Минибаев Ильсур Ирекович      Романюк Аркадий Владимирович</t>
  </si>
  <si>
    <t>Бадертдинова Эльза Рафисовна</t>
  </si>
  <si>
    <t>Гл.бухгалтер</t>
  </si>
  <si>
    <t>Галеева Елена Ириковна</t>
  </si>
  <si>
    <t>Зам.по УВР</t>
  </si>
  <si>
    <t>Курченков Сергей Анатольевич</t>
  </si>
  <si>
    <t>Зам.по ВР</t>
  </si>
  <si>
    <t>Багаутдинов Ильдар Наилевич</t>
  </si>
  <si>
    <t>Зам.по АХЧ</t>
  </si>
  <si>
    <t>ГБОУ «Татарстанский кадетский корпус ПФО им. героя Советского Союза Г.Сафиуллина»</t>
  </si>
  <si>
    <t>Плаксина Ирина Владимировна</t>
  </si>
  <si>
    <t>Зеленков Юрий Иванович</t>
  </si>
  <si>
    <t>Заместитель директоа по воспитательной работе</t>
  </si>
  <si>
    <t>Галлямова Венера Гусмановна</t>
  </si>
  <si>
    <t>Руководитель АХП</t>
  </si>
  <si>
    <t>Султангареева Ландыш Могаллимовна</t>
  </si>
  <si>
    <t>ГБОУ "Болгарская школа-интернат</t>
  </si>
  <si>
    <t>Корчагин Алексей Александрович</t>
  </si>
  <si>
    <t>Лукашова Елена Николаевна</t>
  </si>
  <si>
    <t>Заместитель директора по УЧ</t>
  </si>
  <si>
    <t>Шитов Сергей Владимирович</t>
  </si>
  <si>
    <t>Рыбаков Андрей Николаевич</t>
  </si>
  <si>
    <t>Князева Ирина Юрьевна</t>
  </si>
  <si>
    <t>ГБООУ "Болгарская санаторная школа-интернат"</t>
  </si>
  <si>
    <t>Четанов Владимир Александрович</t>
  </si>
  <si>
    <t>Битунова Светлана Александровна</t>
  </si>
  <si>
    <t>Стрелов Николай Константинович</t>
  </si>
  <si>
    <t>Зам.директора по хозяйственной части</t>
  </si>
  <si>
    <t>Бухалова Гильсиря Минтаировна</t>
  </si>
  <si>
    <t xml:space="preserve">Зам.директора по воспитательной работе </t>
  </si>
  <si>
    <t>Беляева Елена Юрьевна</t>
  </si>
  <si>
    <t xml:space="preserve">Зам.директора по учебной работе </t>
  </si>
  <si>
    <t>ГБОУ "Нурлатская школа-интернат"</t>
  </si>
  <si>
    <t>Бурнашевская Ольга Владимировна</t>
  </si>
  <si>
    <t>Маняпова Илюза Назиповна</t>
  </si>
  <si>
    <t>Сулейманова Люция Равилевна</t>
  </si>
  <si>
    <t>Билданова Гульсина Вахидовна</t>
  </si>
  <si>
    <t>заместитель директора по АХР</t>
  </si>
  <si>
    <t>Муртазина Альбина Радиковна</t>
  </si>
  <si>
    <t>ГБОУ"Тлянче-Тамакская школа-интернат"</t>
  </si>
  <si>
    <t>Шамилова Лайсан Ханифовна</t>
  </si>
  <si>
    <t>Султанова Гузелия Халафутдиновна</t>
  </si>
  <si>
    <t>Гумаров Дилюс Раисович</t>
  </si>
  <si>
    <t>Фахртдинова Рамзия Габидиновна</t>
  </si>
  <si>
    <t>Насибуллина раушания Нависовна</t>
  </si>
  <si>
    <t>ГБОУ "Агрызская школа-интернат"</t>
  </si>
  <si>
    <t>Закирова Фарида Наилевна</t>
  </si>
  <si>
    <t>Микишкина Ведиса Ивановна</t>
  </si>
  <si>
    <t>Рахимова Алсу Салиховна</t>
  </si>
  <si>
    <t>Шелудько Елена Андреевна</t>
  </si>
  <si>
    <t>ГБОУ "Зеленодольская школа №2"</t>
  </si>
  <si>
    <t>Анисимова Ольга Николаевна</t>
  </si>
  <si>
    <t>Кривова Юлия Геннадьевна</t>
  </si>
  <si>
    <t>Заместитель директора по учебной части</t>
  </si>
  <si>
    <t>Чекушкова Светлана Александровна</t>
  </si>
  <si>
    <t>Заместитель директора по воспитательной части</t>
  </si>
  <si>
    <t>Адиатуллина Диана Сергеевна</t>
  </si>
  <si>
    <t>ГБОУ "Альметьевская школа-нтернат"</t>
  </si>
  <si>
    <t>Мартынова Лилия авилевна</t>
  </si>
  <si>
    <t>диретор</t>
  </si>
  <si>
    <t>Кремлева Ольга Юрьевна</t>
  </si>
  <si>
    <t>Лежнина Оксана Рафиковна</t>
  </si>
  <si>
    <t>Рамазанова Гульназ Исфатовна</t>
  </si>
  <si>
    <t>Шарифуллина Индира Булгаровна</t>
  </si>
  <si>
    <t>ГБОУ "Набережночелнинская школа №69 для детей с ограниченными возможностями здоровья"</t>
  </si>
  <si>
    <t>Волков Габдрэуф Габдулхакович</t>
  </si>
  <si>
    <t>Хасанова Галия Наиловна</t>
  </si>
  <si>
    <t>Заместитель директора по учебной работе</t>
  </si>
  <si>
    <t>555944.41</t>
  </si>
  <si>
    <t>Киямов Рузиль Равилевич</t>
  </si>
  <si>
    <t>696154.33</t>
  </si>
  <si>
    <t>Гилмутдинова Алия Мидехатовна</t>
  </si>
  <si>
    <t>460480.05</t>
  </si>
  <si>
    <t>Романова Татьяна Василевна</t>
  </si>
  <si>
    <t>561127.31</t>
  </si>
  <si>
    <t>ГБОУ Маскаринская школа-интернат</t>
  </si>
  <si>
    <t>Сабитов Шаукат Накипович</t>
  </si>
  <si>
    <t>Галиахметова Фания Разяповна</t>
  </si>
  <si>
    <t>Сабитова Роза Зинагетдиновна</t>
  </si>
  <si>
    <t>Зам директора по учебной работе</t>
  </si>
  <si>
    <t xml:space="preserve">Кадирова Зухра Сабирзяновна </t>
  </si>
  <si>
    <t>Зам директора по воспитательной работе</t>
  </si>
  <si>
    <t>Хуснетдинова Рамиля Мидъхатовна</t>
  </si>
  <si>
    <t>гл.бухгалтер</t>
  </si>
  <si>
    <t>Богова Светлана Алексеевна</t>
  </si>
  <si>
    <t>Руководитель (Директор)</t>
  </si>
  <si>
    <t>Зайцева Ляля Габдулбакимовна</t>
  </si>
  <si>
    <t>зам.руководителя по АХР</t>
  </si>
  <si>
    <t xml:space="preserve">зам.руководителя </t>
  </si>
  <si>
    <t>Лазутина Наталья Александровна</t>
  </si>
  <si>
    <t>Трушкова Ксения Сергеевна</t>
  </si>
  <si>
    <t>ГБОУ "Корсабашская школа-интернат для детей с ограниченными возможностями здоровья"</t>
  </si>
  <si>
    <t>Шарипов Айдар Нагимович</t>
  </si>
  <si>
    <t>Каримуллина Рузия Ханифулловна</t>
  </si>
  <si>
    <t>Гимадиева Алина Ильфатовна</t>
  </si>
  <si>
    <t>Тимергалиева Дина Идрисовна</t>
  </si>
  <si>
    <t>ГБОУ "Азнакаевская школа для детей с ОВЗ"</t>
  </si>
  <si>
    <t>Хайруллин Ленар Хабибуллович</t>
  </si>
  <si>
    <t>Султанова Альбина Мунировна</t>
  </si>
  <si>
    <t>Заместитель директора по учебной работе и воспитательной работе</t>
  </si>
  <si>
    <t>Хайруллина Раушания Рифовна</t>
  </si>
  <si>
    <t>Гилязова Эльза Альбертовна</t>
  </si>
  <si>
    <t>Заместитель директора по административно- хозяйственной части</t>
  </si>
  <si>
    <t>ГБОУ "Бугульминская школа №10"</t>
  </si>
  <si>
    <t>Кадыров Ильдар Ленарович</t>
  </si>
  <si>
    <t>Якупова Диляра Ильгизаровна</t>
  </si>
  <si>
    <t>Меньшаева Светлана Петровна</t>
  </si>
  <si>
    <t>Сахипова Светлана Александровна</t>
  </si>
  <si>
    <t>Шевченко Татьяна Анатольевна</t>
  </si>
  <si>
    <t>ГБОУ «Бугульминская  кадетская школа-интернат»</t>
  </si>
  <si>
    <t>Крайнов Александр Иванович</t>
  </si>
  <si>
    <t>Ибрагимова Мария Владимировна</t>
  </si>
  <si>
    <t>Осипович Татьяна Анатольевна</t>
  </si>
  <si>
    <t>Кирилова Эвелина Петровна</t>
  </si>
  <si>
    <t>Заместитель директора по воспитательной работе</t>
  </si>
  <si>
    <t>Лысенкова Оксана Борисовна</t>
  </si>
  <si>
    <t>ГАОУ "Школа Иннополис"</t>
  </si>
  <si>
    <t>Ежов Сергей Константинович</t>
  </si>
  <si>
    <t>Дормидонтов Евгений Александрович</t>
  </si>
  <si>
    <t>Заместитель директора по административно-хозяйственной деятельности</t>
  </si>
  <si>
    <t>Владыкина Мария Андреевна</t>
  </si>
  <si>
    <t>Бондарь Ольга Валентиновна</t>
  </si>
  <si>
    <t>Хамидуллина Лина Альбертовна</t>
  </si>
  <si>
    <t>Смага Динара Фердинандовна</t>
  </si>
  <si>
    <t>Пепуль Анна Олеговна</t>
  </si>
  <si>
    <t>Грязева Людмила Николаевна</t>
  </si>
  <si>
    <t>Патрикеев Никита Сергеевич</t>
  </si>
  <si>
    <t>Валиуллина Ильсюяр Эльдор кызы</t>
  </si>
  <si>
    <t>Заместитель директора по дошкольному образованию</t>
  </si>
  <si>
    <t>Андреев Алексей Горигорьевич</t>
  </si>
  <si>
    <t>ГБОУ "Камско-Устьинская кадетская школа интернат</t>
  </si>
  <si>
    <t>Киселев Андрей Николаевич</t>
  </si>
  <si>
    <t>Султанова Альмира Рашидовна</t>
  </si>
  <si>
    <t xml:space="preserve">Семагина Наталья Геннадьевна  </t>
  </si>
  <si>
    <t>Зюрнина Асия Гараевна</t>
  </si>
  <si>
    <t>Ахмадиева Светлана Анатольевна</t>
  </si>
  <si>
    <t>Хайбулина Зимфира Римовна</t>
  </si>
  <si>
    <t>Максимова Елена Влидимировна</t>
  </si>
  <si>
    <t>Мухамедзянова Роза Генадьевна</t>
  </si>
  <si>
    <t xml:space="preserve">зам.директора по УР </t>
  </si>
  <si>
    <t>Кустова Людмила Анатольевна</t>
  </si>
  <si>
    <t>зам.директора по ВР</t>
  </si>
  <si>
    <t>Набиуллина Альфина Муллануровна</t>
  </si>
  <si>
    <t>зам.директора по ХР</t>
  </si>
  <si>
    <t>Садыйкова Голшат Илшатовна</t>
  </si>
  <si>
    <t>Шавалиева Милеуша Илгизовна</t>
  </si>
  <si>
    <t>Аминова Эльмира Флюровна</t>
  </si>
  <si>
    <t>Закиева Рузалия Вилсоровна</t>
  </si>
  <si>
    <t>Нурмиева Алсу Фазыловна</t>
  </si>
  <si>
    <t>Зайнуллина Гузалия Мансуровна</t>
  </si>
  <si>
    <t>ГБОУ "Казанская школа №61"</t>
  </si>
  <si>
    <t>Семякина Жанна Валерьевна</t>
  </si>
  <si>
    <t>Агрусева Наила Загировна</t>
  </si>
  <si>
    <t>Зам.диретора по УР</t>
  </si>
  <si>
    <t>Садикова Люция Бариевна</t>
  </si>
  <si>
    <t>Зам.директора по ВР</t>
  </si>
  <si>
    <t>Хасанова Гульфия Саирхановна</t>
  </si>
  <si>
    <t>Шагиахметова Лейсан Раисовна</t>
  </si>
  <si>
    <t>ГБОУ "Набережночелнинская школа №67"</t>
  </si>
  <si>
    <t>Зам. Директора по ХР</t>
  </si>
  <si>
    <t>Зам. Директора по УР</t>
  </si>
  <si>
    <t>Зам. Директора по ВР</t>
  </si>
  <si>
    <t>Абайдулин Роберт Нафисович</t>
  </si>
  <si>
    <t>Гилязетдинова Гульнара Илгизяровна</t>
  </si>
  <si>
    <t>Лаврова Марина Викторовна</t>
  </si>
  <si>
    <t>Заместитель директора по учебной роботе</t>
  </si>
  <si>
    <t>Лысова Людмила Александровна</t>
  </si>
  <si>
    <t>Крейс Ксения Владимировна</t>
  </si>
  <si>
    <t>Данилова Ирина Васильевна</t>
  </si>
  <si>
    <t>01.01.2022-29.07.2022</t>
  </si>
  <si>
    <t>22.08.2022-31.12.2022</t>
  </si>
  <si>
    <t>01.01.2022-19.08.2022</t>
  </si>
  <si>
    <t>01.01.2022-31.12.2022</t>
  </si>
  <si>
    <t>01.09.2022-31.12.2022</t>
  </si>
  <si>
    <t>ГБОУ "Нижнекамская школа №23 для детей с ОВЗ"</t>
  </si>
  <si>
    <t>Клещевникова Лариса Алефтиновна</t>
  </si>
  <si>
    <t>Сушилова Светлана Николаевна</t>
  </si>
  <si>
    <t>Рудник Ольга Леонидовна</t>
  </si>
  <si>
    <t>Ахметшина Чулпан Кирамовна</t>
  </si>
  <si>
    <t>Климушина Кристина Борисовна</t>
  </si>
  <si>
    <t>Дусалимов Ильдар Марсельевич</t>
  </si>
  <si>
    <t>Гильманова Гульназ Наилевна</t>
  </si>
  <si>
    <t>Султанова Раиля Ракиповна</t>
  </si>
  <si>
    <t>заместитель директора по учебной части</t>
  </si>
  <si>
    <t>Ахметзянова Гульшат Мусавировна</t>
  </si>
  <si>
    <t>Вахитов Ильдар Кашифович</t>
  </si>
  <si>
    <t>ГБОУ "Альметьевская школа №19"</t>
  </si>
  <si>
    <t>Чумаков Владимир Петрович</t>
  </si>
  <si>
    <t>Гафиятуллина Зария Асгатовна</t>
  </si>
  <si>
    <t>Крафто Людмила Геннадьевна</t>
  </si>
  <si>
    <t>Хайруллова Зульфия Наиловна</t>
  </si>
  <si>
    <t>Яруллин Расим Ризванович</t>
  </si>
  <si>
    <t>Чумакова Лидия Михайловна</t>
  </si>
  <si>
    <t>Заместитель директора по методической работе</t>
  </si>
  <si>
    <t>ГАУ "ЦОПМКП"</t>
  </si>
  <si>
    <t>Мингалиева Лейсан Эмитовна</t>
  </si>
  <si>
    <t>Мартынова Екатерина Сергеевна</t>
  </si>
  <si>
    <t>Заместитель директора</t>
  </si>
  <si>
    <t>Закирова Лилия Рафиковна</t>
  </si>
  <si>
    <t>Максимова Лариса Юрьевна</t>
  </si>
  <si>
    <t>Бухгалтер</t>
  </si>
  <si>
    <t>ГБОУ Набережночелнинская школа № 88</t>
  </si>
  <si>
    <t>Гарифуллина Ильгиза Ирековна</t>
  </si>
  <si>
    <t>Зиганшина Зиля Дамировна</t>
  </si>
  <si>
    <t>Ямалеева Фанзиля Мударисовна</t>
  </si>
  <si>
    <t>Лебедева Нина Степановна</t>
  </si>
  <si>
    <t>Хуснуллина Юлия Мухамматовна</t>
  </si>
  <si>
    <t>Муратова Алина Альфировна</t>
  </si>
  <si>
    <t>Заместитель директора по административно-хозяйственной части</t>
  </si>
  <si>
    <t>Вагизова Лилия Ильдаровна</t>
  </si>
  <si>
    <t>Мирзетзянова Гульназ Галимзяновна</t>
  </si>
  <si>
    <t>ГБОУ " Русско -Акташская школа-интернат "</t>
  </si>
  <si>
    <t xml:space="preserve">Атаманова Ольга Михайловна </t>
  </si>
  <si>
    <t>Боробова Елена Владимировна</t>
  </si>
  <si>
    <t xml:space="preserve">Заместитель директора по учебной части </t>
  </si>
  <si>
    <t xml:space="preserve">Некрасова Наталья Владимировна </t>
  </si>
  <si>
    <t xml:space="preserve">Заместитель директора по воспитательной части </t>
  </si>
  <si>
    <t xml:space="preserve">Моисеева Галина Анатольевна </t>
  </si>
  <si>
    <t xml:space="preserve">Заместитель директора по хозяйственной части </t>
  </si>
  <si>
    <t xml:space="preserve">Пронина Оксана Валерьевна </t>
  </si>
  <si>
    <t>ГБОУ "Казанская школа №172 для детей с ОВЗ"</t>
  </si>
  <si>
    <t>Шепынева Елена Владимировна</t>
  </si>
  <si>
    <t>Хуртина Татьяна Юрьевна</t>
  </si>
  <si>
    <t>Седова Анна Юрьевна</t>
  </si>
  <si>
    <t>.Главный бухгалтер</t>
  </si>
  <si>
    <t>Каримова Альфия Асхатовна</t>
  </si>
  <si>
    <t>Гайнутдинова Кадрия Закиевна</t>
  </si>
  <si>
    <t>ГБОУ "Ново-Кинерская школа-интернат для детей с ограниченными возможностями здоровья"</t>
  </si>
  <si>
    <t>Валиев Ленар Хамбалович</t>
  </si>
  <si>
    <t>Валиев Илгиз Извилович</t>
  </si>
  <si>
    <t>Зам.директора по административно-хозяйственной работе</t>
  </si>
  <si>
    <t>Мухаммадиева Ильсия Ильдусовна</t>
  </si>
  <si>
    <t>Сингатуллина Лейля Мансуровна</t>
  </si>
  <si>
    <t>Хабибрахманова Муслима Рустямовна</t>
  </si>
  <si>
    <t>ГБУ "Лаишевский детский дом"</t>
  </si>
  <si>
    <t>Валиуллина Рузалия Хабибулловна</t>
  </si>
  <si>
    <t>Плеханова Лариса Павловна</t>
  </si>
  <si>
    <t>Аникина Людмила Васильевна</t>
  </si>
  <si>
    <t>Плеханова Татьяна Валерьевна</t>
  </si>
  <si>
    <t>ГБОУ "Набережночелнинская школа №75"</t>
  </si>
  <si>
    <t>Марданова Ольга Витальевна</t>
  </si>
  <si>
    <t xml:space="preserve">Шумнова Ольга Александровна </t>
  </si>
  <si>
    <t>заместитель директора по УВР</t>
  </si>
  <si>
    <t>Зайнуллина Алсу Халитовна</t>
  </si>
  <si>
    <t>Ширыбырова Любовь Николаевна</t>
  </si>
  <si>
    <t>Данилова Мунзия Хаматдиновна</t>
  </si>
  <si>
    <t>ГБОУ "Кадетская школа №82 им.И.Маннанова"</t>
  </si>
  <si>
    <t>Шарипова Эльмира Габдулахатовна</t>
  </si>
  <si>
    <t>Еланцева Елена Генадьевна</t>
  </si>
  <si>
    <t>Рыбакова Лариса Генадьевна</t>
  </si>
  <si>
    <t>Ханов Ильнар Дульфатович</t>
  </si>
  <si>
    <t>Заместитель директора по ХР</t>
  </si>
  <si>
    <t>Гараева Эльвира Фоатовна</t>
  </si>
  <si>
    <t>ГБОУ Актанышская кадетская школа-интернат</t>
  </si>
  <si>
    <t>Ялалов Илсур Индусович</t>
  </si>
  <si>
    <t>Гибадуллина Айгуль Мухаматнуровна</t>
  </si>
  <si>
    <t>Мисбахова Радмила Райловна</t>
  </si>
  <si>
    <t xml:space="preserve">зам. по учебной части </t>
  </si>
  <si>
    <t>Корбанов Камиль Мирзаханифович</t>
  </si>
  <si>
    <t>зам. по ВР</t>
  </si>
  <si>
    <t>Фарухшин Дамир Мирзанурович</t>
  </si>
  <si>
    <t xml:space="preserve">зам. по ВПВ </t>
  </si>
  <si>
    <t>ГБУ "Детский дом Приволжского района г.Казани"</t>
  </si>
  <si>
    <t xml:space="preserve">Самойлова Марина Ростиславовна </t>
  </si>
  <si>
    <t xml:space="preserve">Конышева Галина Александровна </t>
  </si>
  <si>
    <t xml:space="preserve">Кожакина Светлана Юрьевна </t>
  </si>
  <si>
    <t>ГБОУ "Казанская школа №142"</t>
  </si>
  <si>
    <t>Егорова Татьяна Ивановна</t>
  </si>
  <si>
    <t>Шалетина Наталья Александровна</t>
  </si>
  <si>
    <t>Бакалдина Ирина Кондратьевна</t>
  </si>
  <si>
    <t>Ермина Марина Владимировна</t>
  </si>
  <si>
    <t>Зам. Директора по АХЧ</t>
  </si>
  <si>
    <t>Кубасова Марина Михайловна</t>
  </si>
  <si>
    <t>ГБОУ "Казанская школа - интернат № 1</t>
  </si>
  <si>
    <t>Портнова Светлана Борисовна</t>
  </si>
  <si>
    <t>Гатиятова Лариса Николаевна</t>
  </si>
  <si>
    <t>Медведева Лариса Николаевна</t>
  </si>
  <si>
    <t>Зайцева Наталия Дмитриевна</t>
  </si>
  <si>
    <t>Байкин Сергей Леонидович</t>
  </si>
  <si>
    <t>Константинова Ольга Петровна</t>
  </si>
  <si>
    <t>Шириева Елена Витальевна</t>
  </si>
  <si>
    <t>зам директора</t>
  </si>
  <si>
    <t>Шурыгина Лариса Артуровна</t>
  </si>
  <si>
    <t>зам.директора по АХЧ</t>
  </si>
  <si>
    <t>Григорьева Ольга Андреевна</t>
  </si>
  <si>
    <t>ГБОУ"Казанская школа-интернат № 7 для детей с ОВЗ"</t>
  </si>
  <si>
    <t>Аляева Роза Азгатовна</t>
  </si>
  <si>
    <t>Фирсова Ольга Сергеевна</t>
  </si>
  <si>
    <t>Залялова Флюра Ибрагимовна</t>
  </si>
  <si>
    <t>Трегубова Александра Петровна</t>
  </si>
  <si>
    <t>Уралева Светлана Юрьевна</t>
  </si>
  <si>
    <t>Халиуллина Диляра Данилевна</t>
  </si>
  <si>
    <t>на     0,5 ставки</t>
  </si>
  <si>
    <t xml:space="preserve">Заместитель директора по УВР </t>
  </si>
  <si>
    <t xml:space="preserve">Заместитель директора по ВР </t>
  </si>
  <si>
    <t>Сулейманов Рафаэль Габдулхаевич</t>
  </si>
  <si>
    <t>ГБУ "Центр содействия семейному устройству детей" г.Казани</t>
  </si>
  <si>
    <t>Низамутдинова Алина Рустемовна</t>
  </si>
  <si>
    <t>ГБУ "Центр содействия семейному устройству детей" г.Бугульмы</t>
  </si>
  <si>
    <t>ГБУ ЦССУ "г.Набережные  Челны"</t>
  </si>
  <si>
    <t>Сатаева Галина Андреевна</t>
  </si>
  <si>
    <t>Глухова Нина Анатольевна</t>
  </si>
  <si>
    <t xml:space="preserve">Юсупова Диля Камилевна </t>
  </si>
  <si>
    <t>Зам.директора</t>
  </si>
  <si>
    <t>Нургалиева Наиля Маннафовна</t>
  </si>
  <si>
    <t>Зам.директора по АХЧ</t>
  </si>
  <si>
    <t>ГБОУ " Сабинская школа-интеранат"</t>
  </si>
  <si>
    <t>Нуриева Диляра Бадертдиновна</t>
  </si>
  <si>
    <t>Тагирова Людмила Ивановна</t>
  </si>
  <si>
    <t>0,5 ст. с 01.09.22г.</t>
  </si>
  <si>
    <t>Ахметвалиева Наиля Раиловна</t>
  </si>
  <si>
    <t>Назипов Марсель Габдуллович</t>
  </si>
  <si>
    <t>Шамилова Лилия Гаптелфартовна</t>
  </si>
  <si>
    <t>за 11 мес.(в сентябре увольнялась)</t>
  </si>
  <si>
    <t>с 01.01.22г.по 01.02.22г.</t>
  </si>
  <si>
    <t>с 01.01.22г. по 26.10.22г.</t>
  </si>
  <si>
    <t>с 01.04.22г. по 30.12.22г.</t>
  </si>
  <si>
    <t xml:space="preserve"> с 01.01.2022г по 01.07.2022г</t>
  </si>
  <si>
    <t>с 01.10. 22г. по 30.12.22г.</t>
  </si>
  <si>
    <t>0,5 ставки</t>
  </si>
  <si>
    <t xml:space="preserve">заместитель директора по воспитательной работе                      </t>
  </si>
  <si>
    <t xml:space="preserve">Заместитель директора по  учебной  работе                    </t>
  </si>
  <si>
    <t xml:space="preserve">  с 01.01.2022 по 24.02.2022</t>
  </si>
  <si>
    <t xml:space="preserve">Главный бухгалтер                  </t>
  </si>
  <si>
    <t xml:space="preserve"> с 01.03.2022 по 30.12.22г.</t>
  </si>
  <si>
    <t xml:space="preserve">Главный бухгалтер                 </t>
  </si>
  <si>
    <t>ГКСУВОУ "Респ.спец.общеобразовательная школа им.Н.А. Галлямова"</t>
  </si>
  <si>
    <t>зам. директора по ВР</t>
  </si>
  <si>
    <t>зам. директора  по УВР</t>
  </si>
  <si>
    <t>с 01.01.22г.по 20.08.22г.</t>
  </si>
  <si>
    <t>с 23.08.22г по 30.12.22г.</t>
  </si>
  <si>
    <t xml:space="preserve">с 01.09. 2022 г.по 31.12. 2022г. </t>
  </si>
  <si>
    <t>С 24.08.22г. по 31.12.22г.</t>
  </si>
  <si>
    <t xml:space="preserve">ГБОУ
 «Набережночелнинская школа №87 для детей с ограниченными возможностями здоровья
</t>
  </si>
  <si>
    <t>ГБООУ санаторного типа для детей, нуждающихся в длительном лечении «Новокашировская санаторная школа-интернат»</t>
  </si>
  <si>
    <t xml:space="preserve">Заместитель директора по хозяйственной работе </t>
  </si>
  <si>
    <t>с 13.10.22г. по 31.12.22г.</t>
  </si>
  <si>
    <t>с 01.01.22г. по 30.09.22г.</t>
  </si>
  <si>
    <t>Тузова  Нина Дмитриевна</t>
  </si>
  <si>
    <t>Гатиатуллина  Резида Макъсутовна</t>
  </si>
  <si>
    <t>Стенякина Ольга Ильинична</t>
  </si>
  <si>
    <t>Кочина  Снежана Геннадьевна</t>
  </si>
  <si>
    <t>Хафизова Гульнара Флюровна</t>
  </si>
  <si>
    <t>ГБОУ «Набережночелнинская  школа-интернат «Омет» №86 для детей с ОВЗ</t>
  </si>
  <si>
    <t>с 01.01.22г.по 13.06.22г.</t>
  </si>
  <si>
    <t xml:space="preserve"> с 16.06.22г. по 31.12.22г.</t>
  </si>
  <si>
    <t xml:space="preserve"> с 01.01.22 по 31.08.22</t>
  </si>
  <si>
    <t xml:space="preserve"> с 01.09.22 по 31.12.22г.</t>
  </si>
  <si>
    <t xml:space="preserve"> с 01.09.22г. по 31.12.22г.</t>
  </si>
  <si>
    <t>ГБОУ "Лаишевская школа-интернат"</t>
  </si>
  <si>
    <t>Шарипова Гульнара Хакимулловна</t>
  </si>
  <si>
    <t>Шатских Алия Илдусовна</t>
  </si>
  <si>
    <t>01.08.2022-31.12.2022</t>
  </si>
  <si>
    <t>Кузовова Светлана Вячеславна</t>
  </si>
  <si>
    <t>01.07.2022-31.07.2022; 01.09.2022-31.12.2022</t>
  </si>
  <si>
    <t>Шарипов Радик Хабипович</t>
  </si>
  <si>
    <t>01.01.2022-28.02.2022</t>
  </si>
  <si>
    <t>Гилязова Наиля Наримановна</t>
  </si>
  <si>
    <t>01.01.2022-10.03.2022</t>
  </si>
  <si>
    <t>Авхадиев Марсель Аглиуллович</t>
  </si>
  <si>
    <t>11.03.2022-07.06.2022</t>
  </si>
  <si>
    <t>Зайнуллин Рафаиль Хайруллаевич</t>
  </si>
  <si>
    <t>01.07.2022-31.07.2022</t>
  </si>
  <si>
    <t>Никонорова Ирина Николаевна</t>
  </si>
  <si>
    <t>Плужникова Татьяна Александровна</t>
  </si>
  <si>
    <t>0,5 ст</t>
  </si>
  <si>
    <t>0,5 ст.</t>
  </si>
  <si>
    <t>ГБОУ "Заинская школа № 9"</t>
  </si>
  <si>
    <t>Задавина Ирина Владимировна</t>
  </si>
  <si>
    <t>Зарипова Айсылу Абузаровна</t>
  </si>
  <si>
    <t>с 23.12.2022 по 31.12.2022</t>
  </si>
  <si>
    <t>Зиатдинов Сергей Тактисович</t>
  </si>
  <si>
    <t>с 17.10.2022 по 16.12.2022</t>
  </si>
  <si>
    <t>Каташова Юлия Николаевна</t>
  </si>
  <si>
    <t>с 01.01.2022 по 20.09.2022</t>
  </si>
  <si>
    <t>Майорова Эльвира Витальевна</t>
  </si>
  <si>
    <t>Мойкина Гульнара Вагизовна</t>
  </si>
  <si>
    <t>Прохорова Ирина Анатольевна</t>
  </si>
  <si>
    <t xml:space="preserve">ГБОУ  «Набережночелнинская начальная школа – детский сад №89» </t>
  </si>
  <si>
    <t>Гаффарова Халидя Нургаеновна</t>
  </si>
  <si>
    <t>Миннекаева Лилия Зайнуловна</t>
  </si>
  <si>
    <t>Заместитель директора по воспитаельной работе</t>
  </si>
  <si>
    <t>Сулейманова Роза Хасановна</t>
  </si>
  <si>
    <t>Ахметдинова Зиля Махмутовна</t>
  </si>
  <si>
    <t>Заместитель директора по хозяйственным работам</t>
  </si>
  <si>
    <t>Мухаметшина Гузель Мусавировна</t>
  </si>
  <si>
    <t>Заместитель директора по учебно-воспитательной работе</t>
  </si>
  <si>
    <t>ГБОУ "Кадетская школа полиции "Калкан"</t>
  </si>
  <si>
    <t>Майоров Алексей Анатольевич</t>
  </si>
  <si>
    <t xml:space="preserve">директор </t>
  </si>
  <si>
    <t>Енилина Сирина Минзакировна</t>
  </si>
  <si>
    <t>Ковалевская Гузалия Хуснулловна</t>
  </si>
  <si>
    <t>зам директора по ХР</t>
  </si>
  <si>
    <t>Ролич Ирина Васильевна</t>
  </si>
  <si>
    <t>зам директора по ВР</t>
  </si>
  <si>
    <t>Фахриева Ирина Ильдусовна</t>
  </si>
  <si>
    <t>зам директора по МР</t>
  </si>
  <si>
    <t>Зам.диретора по методической работе</t>
  </si>
  <si>
    <t>Зам. директора по воспитательной  работе</t>
  </si>
  <si>
    <t>с 01.01.22г. по 31.08.22г.</t>
  </si>
  <si>
    <t>ГБОУ "Икшурминская кадетская школа-интернат имени Байкиева К.С."</t>
  </si>
  <si>
    <t>Хидиятуллин Айрат Нурфаязович</t>
  </si>
  <si>
    <t>Маканова Мадина Миннебаевна</t>
  </si>
  <si>
    <t>зам.директора по восп.работе</t>
  </si>
  <si>
    <t>Сагитдинова Расима Наиловна</t>
  </si>
  <si>
    <t>зам.директора по учеб.работе</t>
  </si>
  <si>
    <t>Мухаметзянов Ахат Хамитович</t>
  </si>
  <si>
    <t>Мухаметзянова Зиля Фанисовна</t>
  </si>
  <si>
    <t>с 01.01.22г. по 31.10.22г.</t>
  </si>
  <si>
    <t>с 01.01.22г. по 21.09.22г.</t>
  </si>
  <si>
    <t>с 21.09.22 г. по 31.12.22г.</t>
  </si>
  <si>
    <t>Зам. директора по пректному управлению,развитию и внешним коммуникациям</t>
  </si>
  <si>
    <t>Зам. директора по организационной-массовой работе</t>
  </si>
  <si>
    <t xml:space="preserve">Зам. директора по АХЧ </t>
  </si>
  <si>
    <t>ГАОУ ДПО Институт развития образования РТ</t>
  </si>
  <si>
    <t>с 01.01.22г.по 22.07.22г</t>
  </si>
  <si>
    <t>с 01.01.22г. по 24.05.22г.</t>
  </si>
  <si>
    <t>с 25.05.22г. по 31.12.22г.</t>
  </si>
  <si>
    <t xml:space="preserve"> с 01.01.22г.по 07.02.22г</t>
  </si>
  <si>
    <t>с 08.02 по 15.08.22г.</t>
  </si>
  <si>
    <t>с 16.08.22г. по 31.12.22г.</t>
  </si>
  <si>
    <t>с 27.07.22г. по 31.12.22г.</t>
  </si>
  <si>
    <t xml:space="preserve">ГБОУ "Нижнекамская школа-интернат" </t>
  </si>
  <si>
    <t>Петрова Надежда Михайловна</t>
  </si>
  <si>
    <t>Епишова Кристина Владиславовна</t>
  </si>
  <si>
    <t xml:space="preserve">Зам.директора по учебно-воспитательной работе </t>
  </si>
  <si>
    <t xml:space="preserve">Скучаева Елена Николаевна </t>
  </si>
  <si>
    <t xml:space="preserve">Зам.директора по АХР </t>
  </si>
  <si>
    <t>Дубинкина Марина Сергеевна</t>
  </si>
  <si>
    <t xml:space="preserve">Гл.бухгалтер </t>
  </si>
  <si>
    <t>ГБОУ "Кадетская школа им. Н.Кайманова"</t>
  </si>
  <si>
    <t>Мухамадеев Марсель Юрьевич</t>
  </si>
  <si>
    <t>Помыткин Александр Павлович</t>
  </si>
  <si>
    <t>Позднякова Виктория Владимировна</t>
  </si>
  <si>
    <t>Габдуллина Гелюса Зуфаровна</t>
  </si>
  <si>
    <t>Минигареев Раиль Фанилевич</t>
  </si>
  <si>
    <t>Черняева Татьяна Михайловна</t>
  </si>
  <si>
    <t>Карамзина Регина Радиковна</t>
  </si>
  <si>
    <t>Матуров Ринат Шавкатович</t>
  </si>
  <si>
    <t>Фирсова Татьяна Ивановна</t>
  </si>
  <si>
    <t>зам.директора по воспитательной работе</t>
  </si>
  <si>
    <t>Мубаракшина Валентина Ивановна</t>
  </si>
  <si>
    <t>Иванова Людмила Андреевна</t>
  </si>
  <si>
    <t>Емельчнова Ольга Сергеевна</t>
  </si>
  <si>
    <t>Хусаинова Зарина Рузалиновна</t>
  </si>
  <si>
    <t>Калимуллина Светлана Фердинандовна</t>
  </si>
  <si>
    <t>Шаталова Ольга Анатольевна</t>
  </si>
  <si>
    <t>ГБУ для детей-сирот и детей, оставшихся без попечения родителей "Елабужский детский дом"</t>
  </si>
  <si>
    <t>Сперанская Зинаида Геннадьевна</t>
  </si>
  <si>
    <t>Терентьев Сергей Александрович</t>
  </si>
  <si>
    <t>Баяндина Гульшат Раисовна</t>
  </si>
  <si>
    <t>ГБОУ "Казанская школа-интернат им. Е.Г.Ласточкиной</t>
  </si>
  <si>
    <t>Гафарова Миляуша Набиулловна</t>
  </si>
  <si>
    <t>Нарбекова Марина Ивановна</t>
  </si>
  <si>
    <t>Серова Татьяна Валентиновна</t>
  </si>
  <si>
    <t>Индюхова Валентина Васильевна</t>
  </si>
  <si>
    <t>Серазетдинова Лейсан Анасовна</t>
  </si>
  <si>
    <t>Архипова Инна Игоревна</t>
  </si>
  <si>
    <t>Заместитель директора (дошкольное отделение)</t>
  </si>
  <si>
    <t>Ибятова Зульфия Ильгизовна</t>
  </si>
  <si>
    <t>с 01.01.22г. по 30.04.22г.</t>
  </si>
  <si>
    <t>с 01.05.22г. по 31.12.22г. 0,5 ст.</t>
  </si>
  <si>
    <t xml:space="preserve">Фирсова Ольга Сергеевна </t>
  </si>
  <si>
    <t>Пирогов Дмитрий Николаевич</t>
  </si>
  <si>
    <t>Начальник лагеря</t>
  </si>
  <si>
    <t>ГБОУ "Елабужская школа-интернат"</t>
  </si>
  <si>
    <t>Марданов Рамиль Ильясович</t>
  </si>
  <si>
    <t>Габитова Римма Зуфаровна</t>
  </si>
  <si>
    <t>Минехазеев Фарит Минигареевич</t>
  </si>
  <si>
    <t>Нуруллина Светлана Сергеевна</t>
  </si>
  <si>
    <t>ГАОУ «Центр психолого-педагогической реабилитации и коррекции «Росток»</t>
  </si>
  <si>
    <t>Идрисова Инна Вениаминовна</t>
  </si>
  <si>
    <t>Зам.директор по УВР</t>
  </si>
  <si>
    <t>Назарова Мария Анатольевна</t>
  </si>
  <si>
    <t>Зам.директор по АХЧ</t>
  </si>
  <si>
    <t>Курамшина Римма Рафисовна</t>
  </si>
  <si>
    <t>ГБОУ "Чистопольская кадетская школа-интернат"</t>
  </si>
  <si>
    <t xml:space="preserve">Буслаева Вера Ивановна </t>
  </si>
  <si>
    <t>Булакина Елена Борисовна</t>
  </si>
  <si>
    <t>Бахадирова Вероника Леонидовна</t>
  </si>
  <si>
    <t>Гурьянова Нина Алексеевна</t>
  </si>
  <si>
    <t>Габидуллина Лилия Ильдаровна</t>
  </si>
  <si>
    <t>Муртазина Резеда Нурисламовна</t>
  </si>
  <si>
    <t>01.01.2022 - по 30.06.2022</t>
  </si>
  <si>
    <t>25.08.2022 -31.12.2022</t>
  </si>
  <si>
    <t>1.01.2022 - 10.06.2022</t>
  </si>
  <si>
    <t>01.07.2022 - 31.12.2022</t>
  </si>
  <si>
    <t>с 01.09.2022 по 25.10.2022</t>
  </si>
  <si>
    <t>с 18.03.2022 по 11.05.2022</t>
  </si>
  <si>
    <t>Васильев Роман Игоревич</t>
  </si>
  <si>
    <t>ГБУ РЦ ППМСП "ЦПМПК"</t>
  </si>
  <si>
    <t xml:space="preserve">    Ермолаева Наталья Александровна</t>
  </si>
  <si>
    <t xml:space="preserve">  Директор</t>
  </si>
  <si>
    <t xml:space="preserve">    Шарафеева Марина Геннадьевна</t>
  </si>
  <si>
    <t xml:space="preserve">    Секерина Елена Геннадьевна</t>
  </si>
  <si>
    <t>ГБОУ"Уруссинская школа-интернат"</t>
  </si>
  <si>
    <t>ГБОУ "Сокольская школа-интернатдля детей с ОВЗ"</t>
  </si>
  <si>
    <t>с 25.04.2022 по 31.12.2022</t>
  </si>
  <si>
    <t>с 01.01.2022 по 07.04.2022</t>
  </si>
  <si>
    <t xml:space="preserve">Шарипова Гилия Равильевна </t>
  </si>
  <si>
    <t xml:space="preserve">Зарипов Ривал Исмагилович </t>
  </si>
  <si>
    <t>01.01.2022-14.09.2022</t>
  </si>
  <si>
    <t>с 15.09.2022 по 31.12.2022г.</t>
  </si>
  <si>
    <t>01.03.2022-26.09.2022</t>
  </si>
  <si>
    <t>29.09.2022-31.12.2022</t>
  </si>
  <si>
    <t>07.02.2022-09.03.2022</t>
  </si>
  <si>
    <t>10.03.2022-31.12.2022г.</t>
  </si>
  <si>
    <t xml:space="preserve">главный бухгалтер </t>
  </si>
  <si>
    <t>зам.директора по учебной работе</t>
  </si>
  <si>
    <t xml:space="preserve">зам.директора по АХР </t>
  </si>
  <si>
    <t xml:space="preserve">Главный бухгалтер    </t>
  </si>
  <si>
    <t xml:space="preserve">Главный бухгалтер   </t>
  </si>
  <si>
    <t>ГБОУ "Елабужская школа № 7 для детей с ОВЗ"</t>
  </si>
  <si>
    <t>Зинатуллин Ильдус Миннигалиевич</t>
  </si>
  <si>
    <t>Осипова Лариса Борисовна</t>
  </si>
  <si>
    <t>Зам директора по УР</t>
  </si>
  <si>
    <t>Костина Ольга Владимировна</t>
  </si>
  <si>
    <t>Паранин Владимир Васильевич</t>
  </si>
  <si>
    <t>Почкалина Инна Владимировна</t>
  </si>
  <si>
    <t>ГБОУ "Казанская кадетская шола - интернат им. Б.К. Кузнецова"</t>
  </si>
  <si>
    <t>Юнусов Раис Шагитович</t>
  </si>
  <si>
    <t>460956.65</t>
  </si>
  <si>
    <t>Раимова Екатерина Анатольевна</t>
  </si>
  <si>
    <t>Шамаев Дмитрий Геннадьевич</t>
  </si>
  <si>
    <t>Гилязидинов Сергей Шарипович</t>
  </si>
  <si>
    <t>Хабибуллина Татьяна Ильдаровна</t>
  </si>
  <si>
    <t>Габдрафиков Радик Мухаметагирович</t>
  </si>
  <si>
    <t>ГБУ "Чистопольский детский дом</t>
  </si>
  <si>
    <t>Валиева Елена Александровна</t>
  </si>
  <si>
    <t>Артемьева Алевтина Александровна</t>
  </si>
  <si>
    <t>Логутова альбина Шайхиевна</t>
  </si>
  <si>
    <t>Тарасова Вера Сергеевна</t>
  </si>
  <si>
    <t>ГБОУ "Пестречинская школа-интернат для детей с ограниченными возможностями здоровья"</t>
  </si>
  <si>
    <t>Зарипов Флорид Фаридович</t>
  </si>
  <si>
    <t>Лаврентьева Марина Александровна</t>
  </si>
  <si>
    <t>Гагарина Наталья Степановна</t>
  </si>
  <si>
    <t>Логинова Фарзана Шайхлисламовна</t>
  </si>
  <si>
    <t>Яковлева Лейсан Рашадовна</t>
  </si>
  <si>
    <t>ГБУ"Альметьевский детский дом"</t>
  </si>
  <si>
    <t>Галявиева Нурзия Минсалиховна</t>
  </si>
  <si>
    <t>Алтынбаева луиза Анатольевна</t>
  </si>
  <si>
    <t>Билалова Лейсан Ильдаровна</t>
  </si>
  <si>
    <t>8 мес.</t>
  </si>
  <si>
    <t>Мухаметганиев Давыт Азатович</t>
  </si>
  <si>
    <t>Ефимова Елена Борисовна</t>
  </si>
  <si>
    <t>3 мес.</t>
  </si>
  <si>
    <t>Заместитель директора по безопасности</t>
  </si>
  <si>
    <t xml:space="preserve">с 01.01.22 по 24.08.22 </t>
  </si>
  <si>
    <t>ГБОУ "Казанская школа №76"</t>
  </si>
  <si>
    <t>Тулаева Наталья Ивановна</t>
  </si>
  <si>
    <t>Сулейманов Альберт Гарафеевич</t>
  </si>
  <si>
    <t>Вандышева Лилия Евгеньевна</t>
  </si>
  <si>
    <t>Шоетова Ирина Евгеньевна</t>
  </si>
  <si>
    <t>Радвилович Полина Германовна</t>
  </si>
  <si>
    <t>Гайнутдинова Маргарита Фоатовна</t>
  </si>
  <si>
    <t>Зам по АХЧ</t>
  </si>
  <si>
    <t>ГБОУ "Верхнечелнинская школа-интернат"</t>
  </si>
  <si>
    <t>Карамов Рафаил Касимович</t>
  </si>
  <si>
    <t>Муниров Рамзин рафисович</t>
  </si>
  <si>
    <t>Галимова Альфия Асхатовна</t>
  </si>
  <si>
    <t>Пепенеева Людмила Григорьевна</t>
  </si>
  <si>
    <t>Киямутдинов Ренат Имамутдинович</t>
  </si>
  <si>
    <t>с 01.01.2022 по 30.06.2022г</t>
  </si>
  <si>
    <t>с 08.08.2022 по 31.12.2022г</t>
  </si>
  <si>
    <t>ГБОУ "Чистопольская школа № 10 для детей с ОВЗ"</t>
  </si>
  <si>
    <t>Исаева Ольга Васильевна</t>
  </si>
  <si>
    <t>Михайлова Марина Юрьевна</t>
  </si>
  <si>
    <t>Рябкова Наталья Александровна</t>
  </si>
  <si>
    <t>Заместитель директро по ВР</t>
  </si>
  <si>
    <t>Выприцкая Надежда Александровна</t>
  </si>
  <si>
    <t>ГБОУ "Казанская школа-интернат № 4 для детей с ограниченными возможностями здоровья"</t>
  </si>
  <si>
    <t>Габидуллина Зульфия Бариевна</t>
  </si>
  <si>
    <t>Газизова Федания Харисовна</t>
  </si>
  <si>
    <t>Заместитель директора по лечебной части</t>
  </si>
  <si>
    <t>Тегенева Лилия Аминшовна</t>
  </si>
  <si>
    <t xml:space="preserve">Заместитель директора по учебно-воспитательной части </t>
  </si>
  <si>
    <t>Шакурова Фарида Хакимовна</t>
  </si>
  <si>
    <t>Макарова Ирина Александровна</t>
  </si>
  <si>
    <t>Симонова Мираида Васильевна</t>
  </si>
  <si>
    <t>с 01.01.22 по  10.03.22</t>
  </si>
  <si>
    <t>Якупов Насых Накикович</t>
  </si>
  <si>
    <t>с 01.04. 22 по 31.12.22</t>
  </si>
  <si>
    <t>ГБУ "Лениногорский детский дом"</t>
  </si>
  <si>
    <t>Муртазина Раушан Габдрашитовна</t>
  </si>
  <si>
    <t>Терентьева Елена Николаевна</t>
  </si>
  <si>
    <t>Садршаитова Миляуша Рафаэловна</t>
  </si>
  <si>
    <t>Петрова Регина Фаритовна</t>
  </si>
  <si>
    <t>уволен 08.08.2022</t>
  </si>
  <si>
    <t>Гурьянова Лариса Николаевна</t>
  </si>
  <si>
    <t>принят с 22.08.2022</t>
  </si>
  <si>
    <t>Маркелова Марина Алексеевна</t>
  </si>
  <si>
    <t>заместитель директора по безопасности</t>
  </si>
  <si>
    <t>уволен 02.09.2022 0.5 ставки</t>
  </si>
  <si>
    <t>Кузьменко Альбина Равилевна</t>
  </si>
  <si>
    <t>принят с 14.09.2022 0.5 ставки</t>
  </si>
  <si>
    <t>ГБУ "Нурлатский детский дом"</t>
  </si>
  <si>
    <t>Рахматуллин Дамир Кабирович</t>
  </si>
  <si>
    <t>Валитова Эльфинур Нурулловна</t>
  </si>
  <si>
    <t>зам.директора по УВР</t>
  </si>
  <si>
    <t>Нуреева Равиля Николаевна</t>
  </si>
  <si>
    <t>зам.директора по АХР</t>
  </si>
  <si>
    <t>Бурганова Гульнара Дамировна</t>
  </si>
  <si>
    <t>ГБОУ "Мамадышская школа -интернат для детей с ОВЗ"</t>
  </si>
  <si>
    <t>Галимханов Тагир Ахадуллович</t>
  </si>
  <si>
    <t>Мубаракшин Айдар Ильдусович</t>
  </si>
  <si>
    <t>Заместитель директорапо учебной работе</t>
  </si>
  <si>
    <t>Фахрутдинова Дания Равилевна</t>
  </si>
  <si>
    <t>Заместитель диретора по вопитательной работе</t>
  </si>
  <si>
    <t>Хасаншин Альфат Равилевич</t>
  </si>
  <si>
    <t>Хабипова Алсу Раисовна</t>
  </si>
  <si>
    <t>ГАОУ "Республиканский Олимпиадный центр"</t>
  </si>
  <si>
    <t>Исламова Гульнара Ильдаровна</t>
  </si>
  <si>
    <t>Замалетдинова Алия Ильдаровна</t>
  </si>
  <si>
    <t>Заместитель директора по УМР</t>
  </si>
  <si>
    <t>Усач Виолетта Ильдаровна</t>
  </si>
  <si>
    <t>Заместитель директора по общим вопросам</t>
  </si>
  <si>
    <t>Абдуллина Эльвира Фаезовна</t>
  </si>
  <si>
    <t>Харитонова Татьяна Александровна</t>
  </si>
  <si>
    <t>Нургалиев Ильсур Мансурович</t>
  </si>
  <si>
    <t>Заместитель директора - руководитель структурного подразделения</t>
  </si>
  <si>
    <t>Мухаметшин Марат Рашитович</t>
  </si>
  <si>
    <t>ВРИО Заместителя директора - руководителя структурного подразделения</t>
  </si>
  <si>
    <t>ГБОУ "Лениногорская школа № 14"</t>
  </si>
  <si>
    <t>Бакирова Эльмира Альбертовна</t>
  </si>
  <si>
    <t>Гриненко Наталья Александровна</t>
  </si>
  <si>
    <t>с 07.11.2022 г.</t>
  </si>
  <si>
    <t>Ильина Ирина Анатольевна</t>
  </si>
  <si>
    <t>Осипова Юлия Владимировна</t>
  </si>
  <si>
    <t>до 24.10.2022 г.</t>
  </si>
  <si>
    <t>Салихова Гульгина Тагировна</t>
  </si>
  <si>
    <t>Черкасова Екатерина Викторовна</t>
  </si>
  <si>
    <t>Шарапова Лейсан Равилевна</t>
  </si>
  <si>
    <t>-</t>
  </si>
  <si>
    <t>с 25.10.2022 до 26.10.2022 г.</t>
  </si>
  <si>
    <t>Шевцова Гульнара Агдасовна</t>
  </si>
  <si>
    <t>Челышев Дмитрий Владимирович</t>
  </si>
  <si>
    <t>Палагина Любовь Вительевна</t>
  </si>
  <si>
    <t>Иванушкин Дмитрий Александрович</t>
  </si>
  <si>
    <t>Ходжиева Алсу Салиховна</t>
  </si>
  <si>
    <t>Кузовкина Гузель Юсуповна</t>
  </si>
  <si>
    <t>Терехова Ирина Владимировна</t>
  </si>
  <si>
    <t>Гатина Ирина Викторовна</t>
  </si>
  <si>
    <t>ГАОУ "Адымнар"</t>
  </si>
  <si>
    <t>Амирханова Лилия Марселевна</t>
  </si>
  <si>
    <t>Зам.директора по учебному процессу</t>
  </si>
  <si>
    <t>Безбрязова Ирина Алексеевна</t>
  </si>
  <si>
    <t>Белова Юлия Николаевна</t>
  </si>
  <si>
    <t>Газизов Ленар Камилевич</t>
  </si>
  <si>
    <t>Галиаскаров Аскар Рушанович</t>
  </si>
  <si>
    <t>Гараева Аида Равильевна</t>
  </si>
  <si>
    <t>Гашигуллина Гульшат Гиндулловна</t>
  </si>
  <si>
    <t>Гильмутдинов Рустам Рамилович</t>
  </si>
  <si>
    <t>Гильмутдинова Гюзель Шакировна</t>
  </si>
  <si>
    <t>Гилязова Элеонора Валерьевна</t>
  </si>
  <si>
    <t>Давыдова Татьяна Николаевна</t>
  </si>
  <si>
    <t>Зайнуллина Фарида Габдельбаровна</t>
  </si>
  <si>
    <t>Киямова Рушания Котдусовна</t>
  </si>
  <si>
    <t>Латфуллина Альфия Равильевна</t>
  </si>
  <si>
    <t>Минсафина Алсу Габдельвагаповна</t>
  </si>
  <si>
    <t>Зам.директора по НО</t>
  </si>
  <si>
    <t>Мустафина Айсылу Ханифовна</t>
  </si>
  <si>
    <t>Мухамадеева Эльвира Ренатовна</t>
  </si>
  <si>
    <t>Печенкин Максим Апполинарьевич</t>
  </si>
  <si>
    <t>Гланый инженер</t>
  </si>
  <si>
    <t>Пухаева Светлана Согратовна (ЦДО)</t>
  </si>
  <si>
    <t>Рахметуллин Ильдар Шафигулович</t>
  </si>
  <si>
    <t>Семенова Светлана Викторовна</t>
  </si>
  <si>
    <t>Файзрахманова Зиля Ямилевна</t>
  </si>
  <si>
    <t>Храмова Ильсия Галимовна</t>
  </si>
  <si>
    <t>Хуснутдинова Раиля Нуретдиновна</t>
  </si>
  <si>
    <t>Хуснутдинов Алишер Бахритдинович</t>
  </si>
  <si>
    <t>Чагаев Ирек Ильдарович</t>
  </si>
  <si>
    <t>Шамсутдинов Айдар Ильдарович</t>
  </si>
  <si>
    <t>Эстис Валентина Александровна</t>
  </si>
  <si>
    <t>ГБОУ «Мензелинская школа-интернат»</t>
  </si>
  <si>
    <t>Гильфанов Нурхади Золяевич</t>
  </si>
  <si>
    <t>Полховская Лариса Александровна</t>
  </si>
  <si>
    <t>Махмутова Светлана Степановна</t>
  </si>
  <si>
    <t>Зам.директора по учебно-воспитательной работе</t>
  </si>
  <si>
    <t>Султангалиева Наиля Гилмегаяновна</t>
  </si>
  <si>
    <t>Кочетков Вячеслав Вячеславович</t>
  </si>
  <si>
    <t xml:space="preserve">Зам.директора (ЗОЛ "Полянка") </t>
  </si>
  <si>
    <t>Мусина Ляля Рашитовна</t>
  </si>
  <si>
    <t>Муртазина Роза Раисовна</t>
  </si>
  <si>
    <t>(январь-ноябрь)</t>
  </si>
  <si>
    <t>(декабрь)</t>
  </si>
  <si>
    <t>ГБОУ "Болгарская кадетская школа-интернат имени Карпова Павла Алексеевича"</t>
  </si>
  <si>
    <t xml:space="preserve">заместитель директора по УВР </t>
  </si>
  <si>
    <t>с 01.01.22 по 14.10.22</t>
  </si>
  <si>
    <t>с 24.10.22 по 31.12.22</t>
  </si>
  <si>
    <t xml:space="preserve">заместитель директора по УВР      </t>
  </si>
  <si>
    <t>с01.01.22 по 28.08.22</t>
  </si>
  <si>
    <t xml:space="preserve">заместитель директора по УВР     </t>
  </si>
  <si>
    <t>с 01.09.22 по 31.12.22</t>
  </si>
  <si>
    <t xml:space="preserve">заместитель директора по УВР    </t>
  </si>
  <si>
    <t>ГАОУ "Лицей Иннополис"</t>
  </si>
  <si>
    <t>Сулимова Надежда Алексеевна</t>
  </si>
  <si>
    <t>Дейнекина Светлана Вячеславовна</t>
  </si>
  <si>
    <t>Елисеева Ольга Юрьевна</t>
  </si>
  <si>
    <t>Рябышева Юлия Юрьевна</t>
  </si>
  <si>
    <t>Котанян Арман Артурович</t>
  </si>
  <si>
    <t xml:space="preserve">Тиличеев Михаил Сергеевич </t>
  </si>
  <si>
    <t>Заместитель директора поинформатизации</t>
  </si>
  <si>
    <t>Шигапов Айнур Рашитович</t>
  </si>
  <si>
    <t>Заместитель директора по интернату</t>
  </si>
  <si>
    <t>Созонов Сергей Геннадьевич</t>
  </si>
  <si>
    <t>Габдуллина Гузель Мударисовна</t>
  </si>
  <si>
    <t>Хасанова Лейсан Наилевна</t>
  </si>
  <si>
    <t>с 01.01.2022 по 31.01.2022</t>
  </si>
  <si>
    <t>с 01.01.2022 по 02.11.2022</t>
  </si>
  <si>
    <t>с 01.01.2022 по 24.02.2022</t>
  </si>
  <si>
    <t>с 01.03.2022 по 31.12.2022</t>
  </si>
  <si>
    <t xml:space="preserve"> с 01.09.2022 по 31.12.2022</t>
  </si>
  <si>
    <t>ГБУ "Институт истории им.Ш.Марджани АН РТ"</t>
  </si>
  <si>
    <t>Салихов Радик Римович</t>
  </si>
  <si>
    <t>Миннуллин Ильнур Рафаэлевич</t>
  </si>
  <si>
    <t>заместитель директора</t>
  </si>
  <si>
    <t>Гибатдинов Марат Мингалиевич</t>
  </si>
  <si>
    <t>Бустанов Альфрид Кашафович</t>
  </si>
  <si>
    <t>Козлов Денис Евгеньевич</t>
  </si>
  <si>
    <t>ГБОУ "Нижнетабынская школа-интернат"</t>
  </si>
  <si>
    <t>Хабибуллин Ильшат Рафисович</t>
  </si>
  <si>
    <t>Гилязева Дамира Ахтамовна</t>
  </si>
  <si>
    <t>Ахметова Гульназ Валериянтовна</t>
  </si>
  <si>
    <t>Ганиева Гульнара Марсовна</t>
  </si>
  <si>
    <t>Гилметдинова Разиля Загитовна</t>
  </si>
  <si>
    <t xml:space="preserve">Заместитель директора по АХР </t>
  </si>
  <si>
    <t>Гайсина Динара Фирдавесовна</t>
  </si>
  <si>
    <t>15.08.2022-31.12.2022</t>
  </si>
  <si>
    <t>01.01.2022-03.07.2022</t>
  </si>
  <si>
    <t>01.01-04.10.2022</t>
  </si>
  <si>
    <t>05.10-31.12.2022</t>
  </si>
  <si>
    <t>ГАОУ «Гуманитарная гимназия-интернат для одаренных детей»</t>
  </si>
  <si>
    <t>Хаева-Хаметзянова Венера Хаматнасыховна</t>
  </si>
  <si>
    <t>Амерзьянова Юлия Валентиновна</t>
  </si>
  <si>
    <t>Амирова Айзиля Наилевна</t>
  </si>
  <si>
    <t>Заведующий (начальник) интерната</t>
  </si>
  <si>
    <t>Аюпов Фирзар Рашитович</t>
  </si>
  <si>
    <t>заместитель директора по информатизации</t>
  </si>
  <si>
    <t>Багаутдинова Римма Гранитовна</t>
  </si>
  <si>
    <t>Валиева Лилия Глюсовна</t>
  </si>
  <si>
    <t>Исламова Диляфруз Юсуповна</t>
  </si>
  <si>
    <t>Некрасова Юлия Фоатовна</t>
  </si>
  <si>
    <t>Шайхутдинов Ильдар Рафаилович</t>
  </si>
  <si>
    <t>Хаертдинова Глуза Нурлыгаяновна</t>
  </si>
  <si>
    <t>заместитель директора по общим вопросам</t>
  </si>
  <si>
    <t>Хусаинов Ленар Наилович</t>
  </si>
  <si>
    <t>Шавалиев Ленар Зуфакович</t>
  </si>
  <si>
    <t>Шаехова Резеда Рифкатовна</t>
  </si>
  <si>
    <t>Шарипова Чулпан Рамзилевна</t>
  </si>
  <si>
    <t>Хазиева Эльмира Сагитовна</t>
  </si>
  <si>
    <t>с 01.01.22-31.08.22</t>
  </si>
  <si>
    <t>с 01.09.22-31.12.22</t>
  </si>
  <si>
    <t>с 01.01.22-12.07.22</t>
  </si>
  <si>
    <t>с 01.01.22-23.07.22</t>
  </si>
  <si>
    <t>с 01.01.22-24.12.22</t>
  </si>
  <si>
    <t>с 01.01.22-04.09.22</t>
  </si>
  <si>
    <t>с 26.12.22-31.12.22</t>
  </si>
  <si>
    <t>с 01.01.22-10.07.22</t>
  </si>
  <si>
    <t>с 11.08.22-31.12.22</t>
  </si>
  <si>
    <t>с 01.01.22-12.08.22</t>
  </si>
  <si>
    <t>заместитель директора по методической и инновационной работе</t>
  </si>
  <si>
    <t>ГБОУ "Татарско-Елтанская школа-интернат"</t>
  </si>
  <si>
    <t>Халиуллина Зиля Рафиковна</t>
  </si>
  <si>
    <t>Ахмадиев Радик Рашитович</t>
  </si>
  <si>
    <t>Аглиуллина Гузель Ринатовна</t>
  </si>
  <si>
    <t>Бекренёв Евгений Викторович</t>
  </si>
  <si>
    <t>с 01.01.22-30.07.22</t>
  </si>
  <si>
    <t>с 01.08.22-31.12.22</t>
  </si>
  <si>
    <t>с 01.01.2022 г. - 07.06.2022 г.</t>
  </si>
  <si>
    <t>с 01.09.2022 г. - 31.12.2022 г.</t>
  </si>
  <si>
    <t xml:space="preserve"> с 01.09. 2022  на 0,5 ст.</t>
  </si>
  <si>
    <t xml:space="preserve">с 01.01.22г. - 30.06.22г </t>
  </si>
  <si>
    <t>с 01.01.22г. - 31.05.22 г.                с 01.08.22 г. - 31.12.22г.</t>
  </si>
  <si>
    <t>ГБУ "Республиканский центр мониторинга качества образования"</t>
  </si>
  <si>
    <t xml:space="preserve"> Юнусов Булат Марсельевич </t>
  </si>
  <si>
    <t xml:space="preserve">Абдрахманов Дамир Рафаилович </t>
  </si>
  <si>
    <t>861 828 ,81</t>
  </si>
  <si>
    <t xml:space="preserve">Кудрова Светлана Александровна  </t>
  </si>
  <si>
    <t xml:space="preserve">Заместитель директора </t>
  </si>
  <si>
    <t>Хайруллина Гульфия Мансуровна</t>
  </si>
  <si>
    <t xml:space="preserve">Сарварова Рузиля Ринатовна </t>
  </si>
  <si>
    <t>ГАПОУ "Сармановский аграрный колледж"</t>
  </si>
  <si>
    <t>Агелтдинов  Зубаер Зайнетдинович</t>
  </si>
  <si>
    <t>Нигматуллин Ильфат Ульфатович</t>
  </si>
  <si>
    <t>Заместитель директор по УПР</t>
  </si>
  <si>
    <t>Рафиков  Сиринь Султангалиевич</t>
  </si>
  <si>
    <t>Заместитель директор по АХР</t>
  </si>
  <si>
    <t>Гайнимова Сария Загировна</t>
  </si>
  <si>
    <t xml:space="preserve">Шайхразиева Гузаль Ринатовна </t>
  </si>
  <si>
    <t>Заместитель директор по ТО</t>
  </si>
  <si>
    <t>Нигматуллина Лайла Миннахметовна</t>
  </si>
  <si>
    <t xml:space="preserve">Заместитель директор по УПР </t>
  </si>
  <si>
    <t>Мавлавиева Назила Талгатовна</t>
  </si>
  <si>
    <t xml:space="preserve">Заместитель директор по НМР </t>
  </si>
  <si>
    <t>Хасаншин Данир Ришатович</t>
  </si>
  <si>
    <t>Заместитель директор по УВР</t>
  </si>
  <si>
    <t>ГАПОУ "Буинский ветеринарный техникум"</t>
  </si>
  <si>
    <t>Гиниятуллин Ильдар Мазитович</t>
  </si>
  <si>
    <t>Бахтинова Лариса Алексеевна</t>
  </si>
  <si>
    <t>Гиниятуллин Васил Мазитович</t>
  </si>
  <si>
    <t>заместитель директора по производственной практике</t>
  </si>
  <si>
    <t>Канюшева Мявлигель Джамалетдиновна</t>
  </si>
  <si>
    <t>заместитель директора по учебно-методической работе</t>
  </si>
  <si>
    <t>Хайруллин Фанис Шавкатович</t>
  </si>
  <si>
    <t>заместитель директора по административно-хозяйственной части</t>
  </si>
  <si>
    <t>Хуснутдинова Ильмира Амиржановна</t>
  </si>
  <si>
    <t>заместитель директора по учебно-воспитательной работе</t>
  </si>
  <si>
    <t>ГАПОУ "Тетюшский государственный колледж гражданской защиты"</t>
  </si>
  <si>
    <t>Адаева Татьяна Юрьевна</t>
  </si>
  <si>
    <t>Ахметова Любовь Анатольевна</t>
  </si>
  <si>
    <t>Абдурахманов Альберт Равилович</t>
  </si>
  <si>
    <t>Заместитель директора по производственной практике</t>
  </si>
  <si>
    <t>Ватутина Виктория Петровна</t>
  </si>
  <si>
    <t>Заместитель директора по научно-методической работе</t>
  </si>
  <si>
    <t>Владимиров Дмитрий Анатольевич</t>
  </si>
  <si>
    <t>Кавин Александр Сергеевич</t>
  </si>
  <si>
    <t>Заместитель директора по безопасности образовательного процесса</t>
  </si>
  <si>
    <t>Клюева Екатерина Олеговна</t>
  </si>
  <si>
    <t>Заместитель директора по учебно-методической работе</t>
  </si>
  <si>
    <t>Кострина Елена Николаевна</t>
  </si>
  <si>
    <t>Заместитель директора по информационно-коммуникационным технологиям</t>
  </si>
  <si>
    <t>Никонорова Елена Николаевна</t>
  </si>
  <si>
    <t>ГАПОУ "Казанский педагогический колледж"</t>
  </si>
  <si>
    <t>Залялова Анфиса Григорьевна</t>
  </si>
  <si>
    <t>Руководитель</t>
  </si>
  <si>
    <t>Михеева Надежда Александровна</t>
  </si>
  <si>
    <t>Гаффарова Сабиля Муллануровна</t>
  </si>
  <si>
    <t>648165                                 (января - май 2022г.)</t>
  </si>
  <si>
    <t>Орлова Наталья Павловна</t>
  </si>
  <si>
    <t>784593                                         (с июня 2022г.)</t>
  </si>
  <si>
    <t>Тагирова Венера Кабировна</t>
  </si>
  <si>
    <t>Рамазанова Гузель Ильшатовна</t>
  </si>
  <si>
    <t>Заместитель директора по произв.работе</t>
  </si>
  <si>
    <t>Ульянова Эльмира Эдуардовна</t>
  </si>
  <si>
    <t>Заместитель директора по научно-исследовательской работе</t>
  </si>
  <si>
    <t>563500                                        (с сентября 2022г.)</t>
  </si>
  <si>
    <t>Гатауллин Рамиль Ралифович</t>
  </si>
  <si>
    <t>ГАПОУ "Дрожжановский техникум отраслевых технологий"</t>
  </si>
  <si>
    <t>Яфизов Фаниль Ринатович</t>
  </si>
  <si>
    <t>Черланов Алексей Викторович</t>
  </si>
  <si>
    <t>Лухманов Валерий Викторович</t>
  </si>
  <si>
    <t>Солдатов Артем Владимирович</t>
  </si>
  <si>
    <t>Заместитель директора по УПР</t>
  </si>
  <si>
    <t>Загреева Эльвира Фиркатовна</t>
  </si>
  <si>
    <t>ГАПОУ "Набережночелнинский политехнический колледж"</t>
  </si>
  <si>
    <t>Ганиев Ильдар Махмутович</t>
  </si>
  <si>
    <t>Тетерина Людмила Николаевна</t>
  </si>
  <si>
    <t>Ханипова Елена Хатиповна</t>
  </si>
  <si>
    <t>Абрарова Разина Габдельяппаровна</t>
  </si>
  <si>
    <t>Зам.директора по УМР</t>
  </si>
  <si>
    <t>Шестаков Василий Иванович,уволен 29.07.2022</t>
  </si>
  <si>
    <t>Зам.директора по хозяйственной работе</t>
  </si>
  <si>
    <t>Глактионов Евгений Дмитриевич, принят 09.08.2022</t>
  </si>
  <si>
    <t>Казакова Асия Хасановна, уволена 15.07.2022</t>
  </si>
  <si>
    <t>АлишеваЛилия Асхатовна, принята 01.09.2022</t>
  </si>
  <si>
    <t>ГАПОУ "Технический колледж им. В.Д. Поташова"</t>
  </si>
  <si>
    <t>Ахметова Эльмира Таксиновна</t>
  </si>
  <si>
    <t>Ахметшина Алла Борисовна</t>
  </si>
  <si>
    <t>Бурганова Светлана Мунировна</t>
  </si>
  <si>
    <t>заместитель директора по развитию</t>
  </si>
  <si>
    <t>Мугинова Эндже Ильгамовна</t>
  </si>
  <si>
    <t>заместитель директора по научно-методической работе</t>
  </si>
  <si>
    <t>Попова Лариса Ивановна</t>
  </si>
  <si>
    <t>Романова Маргарита Сергеевна</t>
  </si>
  <si>
    <t>Султанов Ринас Рафисович</t>
  </si>
  <si>
    <t>заместитель директора по учебно-производственной работе</t>
  </si>
  <si>
    <t>ГАПОУ "Елабужский политехнический колледж"</t>
  </si>
  <si>
    <t>Соколова Светлана Вильевна</t>
  </si>
  <si>
    <t>Трофимова Татьяна Валентиновна</t>
  </si>
  <si>
    <t>Колесникова Евгения Анатольевна</t>
  </si>
  <si>
    <t>заместитель директора по общим вопросам и персоналу</t>
  </si>
  <si>
    <t>Назипова Раушания Шамильевна</t>
  </si>
  <si>
    <t>Шараборина Ольга Сергеевна</t>
  </si>
  <si>
    <t>Заместитель директора по учебно методической работе</t>
  </si>
  <si>
    <t>Шимухаметова Алена Викторовна</t>
  </si>
  <si>
    <t>Тишкова Фарида Азхаровна</t>
  </si>
  <si>
    <t>Иванова Ольга Евгеньевна</t>
  </si>
  <si>
    <t>Заместитель директора по учебно-инновационной работе</t>
  </si>
  <si>
    <t>ГАПОУ "Лениногорский музыкально-художественный педагогический колледж"</t>
  </si>
  <si>
    <t>Тимакова Наталья Григорьевна</t>
  </si>
  <si>
    <t>Галиева Лилия Шагитовна</t>
  </si>
  <si>
    <t>Залакаева Лилия Исмагиловна</t>
  </si>
  <si>
    <t>Храмова Наталья Григорьевна</t>
  </si>
  <si>
    <t>Шипунов Евгений Викторович</t>
  </si>
  <si>
    <t>Енилина Светлана Геннадиевна</t>
  </si>
  <si>
    <t>Заместитель директора по научно-методической работы</t>
  </si>
  <si>
    <t>ГАПОУ  "КНХК им В.П. Лушникова"</t>
  </si>
  <si>
    <t>Шамсутдинов Ильдар Гилазетдинович</t>
  </si>
  <si>
    <t>Габдрахманов Елена Александровна</t>
  </si>
  <si>
    <t>Заместитель директора  по учебно -производственной работе</t>
  </si>
  <si>
    <t>Валиуллина Алсу мунировна</t>
  </si>
  <si>
    <t>Заместитель директора  по учебно-воспитательной  работе</t>
  </si>
  <si>
    <t>Гречко Татьяна Анатольевна</t>
  </si>
  <si>
    <t>Заместитель директора  по учебно-методической работе</t>
  </si>
  <si>
    <t>Яруллин Динар Наилевич</t>
  </si>
  <si>
    <t>Султанова Айгуль Назиповна</t>
  </si>
  <si>
    <t xml:space="preserve">Заместитель директора  по учебной работе мм                                                                                                                                     </t>
  </si>
  <si>
    <t>Шагидуллина Наиля Масхутовна</t>
  </si>
  <si>
    <t>Заместитель директора  по административно-хозяйственной работе</t>
  </si>
  <si>
    <t>ПавловАлександр Владимирович</t>
  </si>
  <si>
    <t>Заместитель директора  по по стратегическому и техническому развитию</t>
  </si>
  <si>
    <t>Гимадиева Фардия Мидхатовна</t>
  </si>
  <si>
    <t>ГАПОУ "Зеленодольский механический колледж"</t>
  </si>
  <si>
    <t>Муханов Виктор Семенович</t>
  </si>
  <si>
    <t>Титова Ирина Александровна</t>
  </si>
  <si>
    <t>зам.директора по УР</t>
  </si>
  <si>
    <t>Милицина Наталья Витальевна</t>
  </si>
  <si>
    <t>Штыков Александр Аркадьевич</t>
  </si>
  <si>
    <t>зам.директора по УПР</t>
  </si>
  <si>
    <t>Русскова Ольга Борисовна</t>
  </si>
  <si>
    <t>зам.директора по НМР</t>
  </si>
  <si>
    <t>Шайхутдинов Эмиль Тагирзянович</t>
  </si>
  <si>
    <t>зам.директора по ППКРиС</t>
  </si>
  <si>
    <t>Попов Денис Александрович</t>
  </si>
  <si>
    <t>Родевич Лилия Николаевна</t>
  </si>
  <si>
    <t>гл. бухгалтер</t>
  </si>
  <si>
    <t>ГАПОУ "Лениногорский политехнический колледж"</t>
  </si>
  <si>
    <t>Минязев Рустем Рафаэлевич</t>
  </si>
  <si>
    <t>Назарова Люция Минхалитовна</t>
  </si>
  <si>
    <t>Валиуллин Радиф Юсуфович</t>
  </si>
  <si>
    <t>Гараева Лейсан Вилсуровна</t>
  </si>
  <si>
    <t>зам.директора по учебной и производственной работе</t>
  </si>
  <si>
    <t>Сафиуллина Зульфия Акдасовна</t>
  </si>
  <si>
    <t>зам.директора по адм.-хоз. Работе</t>
  </si>
  <si>
    <t>Степанова Ирина Владимировна</t>
  </si>
  <si>
    <t>Фролова Ольга Петровна</t>
  </si>
  <si>
    <t>зам. директора по учебно-воспитательной работе</t>
  </si>
  <si>
    <t>Хасаншин Ильшат Фаткелгаенович</t>
  </si>
  <si>
    <t>зам.директора по производственным вопросам</t>
  </si>
  <si>
    <t>Щербакова Наталья Борисовна</t>
  </si>
  <si>
    <t>зам.директора по научно-методической работе</t>
  </si>
  <si>
    <t>ГАПОУ "Лаишевский технико-экономический техникум"</t>
  </si>
  <si>
    <t>Якупов Эльвир Тафилевич</t>
  </si>
  <si>
    <t>Окунева Ирина Николаевна</t>
  </si>
  <si>
    <t>Емелин Олег Викторович</t>
  </si>
  <si>
    <t>Ермолаева Елена Владимировна</t>
  </si>
  <si>
    <t>Кузнецова Мария Григорьевна</t>
  </si>
  <si>
    <t>Борисова Юлия Александровна</t>
  </si>
  <si>
    <t>Зам.директора по ПО</t>
  </si>
  <si>
    <t>ГАПОУ "Ленинагорский нефтяной техникум"</t>
  </si>
  <si>
    <t>Врублевский Игорь Сергеевич</t>
  </si>
  <si>
    <t>Власова Ирина Петровна</t>
  </si>
  <si>
    <t>Прибышеня Ольга Евгеньевна</t>
  </si>
  <si>
    <t xml:space="preserve">Багманова Наиля Мударисовна </t>
  </si>
  <si>
    <t>Галлямов Марат Акдасович</t>
  </si>
  <si>
    <t>Ильдебенова Светлана Ивановна</t>
  </si>
  <si>
    <t>ГАПОУ "Заинский политехнический колледж"</t>
  </si>
  <si>
    <t>Максимов Сергей Васильевич</t>
  </si>
  <si>
    <t>Белоногова Людмила Владимировна</t>
  </si>
  <si>
    <t>Макарова Елена Борисовна</t>
  </si>
  <si>
    <t>Миннехузина Лейсан Сериковна</t>
  </si>
  <si>
    <t>Заместитель директора по НМР</t>
  </si>
  <si>
    <t>Москова Вероника Гараевна</t>
  </si>
  <si>
    <t>Столярова Галина Семеновна</t>
  </si>
  <si>
    <t>Тихонов Александр Павлович</t>
  </si>
  <si>
    <t>Чапкова Алена Ивановна</t>
  </si>
  <si>
    <t>Заместитель директора по ПП</t>
  </si>
  <si>
    <t>Кубасова Анна Николаевна</t>
  </si>
  <si>
    <t>ГАПОУ "Муслюмовский политехнический техникум"</t>
  </si>
  <si>
    <t>Миргалимов Ильнар Дульфаритович</t>
  </si>
  <si>
    <t>Бикташева Мунира Равиловна</t>
  </si>
  <si>
    <t>Гл. бухгалтер</t>
  </si>
  <si>
    <t>Зигангиров Ильгиз Илдусович</t>
  </si>
  <si>
    <t>Зам директора по УПР</t>
  </si>
  <si>
    <t>Галимзянова Алсу Инсафовна</t>
  </si>
  <si>
    <t>Ханов Разиль Зульфатович</t>
  </si>
  <si>
    <t>Зам. директора по УВР</t>
  </si>
  <si>
    <t>ГАПОУ "Чистопольский сельскохозяйственный техникум им.Г.И.Усманова"</t>
  </si>
  <si>
    <t>Нуруллин Анас Абдрахманович</t>
  </si>
  <si>
    <t>Тогулева Наталья Викторовна</t>
  </si>
  <si>
    <t>Котельникова Ирина Михайловна</t>
  </si>
  <si>
    <t>зам.директора</t>
  </si>
  <si>
    <t>Волкова Любовь Михайловна</t>
  </si>
  <si>
    <t>Хайрутдинова Аклимя Нургалиевна</t>
  </si>
  <si>
    <t>Сатунина Татьяна Алексеевна</t>
  </si>
  <si>
    <t>Назаров Евгений Александрович</t>
  </si>
  <si>
    <t>Карякина Людмила Валерьевна</t>
  </si>
  <si>
    <t>ГАПОУ "Рыбно-Слободский агротехнический техникум"</t>
  </si>
  <si>
    <t>Маннанов Мансур Гумарович</t>
  </si>
  <si>
    <t>Тимофеева Разина Наиловна</t>
  </si>
  <si>
    <t>Ненастьев Евгений Александрович</t>
  </si>
  <si>
    <t>Камалова Лилия Рамильевна</t>
  </si>
  <si>
    <t>Заместитель директора по ТО</t>
  </si>
  <si>
    <t>Галимова Гульфия Касымовна</t>
  </si>
  <si>
    <t>Ситдиков Асгат Зигангараевич</t>
  </si>
  <si>
    <t>ГАПОУ "Мензелинский сельскохозяйственный техникум"</t>
  </si>
  <si>
    <t>Фаттахова Эльвира Шариповна</t>
  </si>
  <si>
    <t xml:space="preserve">Выборнова Татьяна Дмитриевна </t>
  </si>
  <si>
    <t>Заместитель директора по практическому обучению</t>
  </si>
  <si>
    <t>Гарипов Назип Фазлиахметович</t>
  </si>
  <si>
    <t>Ибрагимова Фаниля Гильмулловна</t>
  </si>
  <si>
    <t>Ражапова Гульсина Ильгизовна</t>
  </si>
  <si>
    <t>Заместитель директора по учебному процессу</t>
  </si>
  <si>
    <t>Хакимов Хамит Тавангарович</t>
  </si>
  <si>
    <t>Хакимова Эльвина Фарисовна</t>
  </si>
  <si>
    <t xml:space="preserve">Заместитель директора по информатизации </t>
  </si>
  <si>
    <t>Шайхатарова Эльмира Гафуряновна</t>
  </si>
  <si>
    <t>Абрамова Екатерина Сергеевна</t>
  </si>
  <si>
    <t>Шакирзянова Азиза Фахридиновна</t>
  </si>
  <si>
    <t>Камашева Ландыш Ильгизаровна</t>
  </si>
  <si>
    <t>Арасланова Рузиля Рустамовна</t>
  </si>
  <si>
    <t>Гареева Гузель Газинуровна</t>
  </si>
  <si>
    <t>ГАПОУ "Сабинский аграрный колледж"</t>
  </si>
  <si>
    <t>Бикмухаметов Закиржан Миннемуллович</t>
  </si>
  <si>
    <t>Мухамадияров Ильнар Тимерханович</t>
  </si>
  <si>
    <t xml:space="preserve">заместитель директора по УПР </t>
  </si>
  <si>
    <t>Сунгатова Чулпан Ирековна</t>
  </si>
  <si>
    <t xml:space="preserve">заместитель директора по ТО </t>
  </si>
  <si>
    <t>Якубов Рамис Фанилевич</t>
  </si>
  <si>
    <t xml:space="preserve">заместитель директора по гос. закупкам </t>
  </si>
  <si>
    <t>Миннеханов Раиль Рафисович</t>
  </si>
  <si>
    <t xml:space="preserve">заместитель директора по безопасности </t>
  </si>
  <si>
    <t>Шакиров Рафил Сабирович</t>
  </si>
  <si>
    <t>заместитель директора по НМР (внешний совместитель)</t>
  </si>
  <si>
    <t>Хабриева Гузель Рафисовна</t>
  </si>
  <si>
    <t>ГАПОУ "КГАМТ им.Л.Б.Васильева"</t>
  </si>
  <si>
    <t>Залакаев Фарит Нургалиевич</t>
  </si>
  <si>
    <t>Шайдуллина Гузель Рафисовна</t>
  </si>
  <si>
    <t>Габутдинов Рамиль Ренатович</t>
  </si>
  <si>
    <t>Зам.директора по учебно производственной работе</t>
  </si>
  <si>
    <t>Зимоглядова Ирина Николаевна</t>
  </si>
  <si>
    <t>Зам. директора по воспитательной работе</t>
  </si>
  <si>
    <t>Кабирова Резеда Селигзяновна</t>
  </si>
  <si>
    <t>Зам. директора по НМР</t>
  </si>
  <si>
    <t>Нурлыгаянов Ильгиз Рафаэлевич</t>
  </si>
  <si>
    <t>Зам. директора по административно-хозяйственной работе</t>
  </si>
  <si>
    <t>Салихова Гульназ Ягудовна</t>
  </si>
  <si>
    <t>Зам.директора по учебной работе</t>
  </si>
  <si>
    <t>ГАПОУ "Бугульминский строительно-технический колледж"</t>
  </si>
  <si>
    <t>Маслов Александр Сергеевич</t>
  </si>
  <si>
    <t>Иванова Татьяна Владимировна</t>
  </si>
  <si>
    <t xml:space="preserve">Заместитель директора по учебной работе  </t>
  </si>
  <si>
    <t>Земскова Марина Михайловна</t>
  </si>
  <si>
    <t xml:space="preserve">Заместитель директора по воспитательной работе  </t>
  </si>
  <si>
    <t>Князева Лариса Григорьевна</t>
  </si>
  <si>
    <t xml:space="preserve">Заместитель директора по учебно-производственной работе  </t>
  </si>
  <si>
    <t>Богданова Лариса Геннадьевна</t>
  </si>
  <si>
    <t xml:space="preserve">Заместитель директора по учебно-методической работе  </t>
  </si>
  <si>
    <t>Мирзянов Рустам Танзилович</t>
  </si>
  <si>
    <t xml:space="preserve">Заместитель директора поадминистративно-хозяйственной работе  </t>
  </si>
  <si>
    <t>Поводырева Юлия Александровна</t>
  </si>
  <si>
    <t>ГАПОУ "Набережночелнинский технологический техникум"</t>
  </si>
  <si>
    <t>Суворов Виктор Семенович</t>
  </si>
  <si>
    <t>Авдеев Василий Александрович</t>
  </si>
  <si>
    <t>Валушевич Андрей Геннадьевич</t>
  </si>
  <si>
    <t>Кривых Валентина Вячеславовна</t>
  </si>
  <si>
    <t>Табарова Елена Валериановна</t>
  </si>
  <si>
    <t>Савченко Роман Александрович</t>
  </si>
  <si>
    <t>Магафурова Марина Владиславовна</t>
  </si>
  <si>
    <t>ГАПОУ"Тетюшский сельскохозяйственный техникум</t>
  </si>
  <si>
    <t>Замалтдинов Ильнур Назымович</t>
  </si>
  <si>
    <t>Сабирзянова Файруза Ильдусовна</t>
  </si>
  <si>
    <t>Козлова Валентина Владимировна</t>
  </si>
  <si>
    <t>Зам.директора по учебной работе и качеству образования</t>
  </si>
  <si>
    <t>Карпов Владимир Васильевич</t>
  </si>
  <si>
    <t>Главный инженер с 01.01.2022 по 31.08.2022, Зам.директора по АХЧ с 01.09.2022 по 31.12.2022</t>
  </si>
  <si>
    <t>Гафуров Шамиль Иргизович</t>
  </si>
  <si>
    <t>Зам.директора по воспитательной работе</t>
  </si>
  <si>
    <t>ГБПОУ "Альметьевский профессиональный колледж"</t>
  </si>
  <si>
    <t>Шарипова Анжела Фатыховна</t>
  </si>
  <si>
    <t>Бигашева Гульназ Раисовна (с сентября 2022г.)</t>
  </si>
  <si>
    <t xml:space="preserve">заместитель директора по учебно-производственной работе </t>
  </si>
  <si>
    <t>Захарова Залия Эльфатовна (с марта 2022г.)</t>
  </si>
  <si>
    <t>Хусаинова Гульнара Ахматовна (с августа 2022г.)</t>
  </si>
  <si>
    <t>Галиев Рамиль Асхатович</t>
  </si>
  <si>
    <t>заместитель директора по администратино-хозяйственной работе</t>
  </si>
  <si>
    <t>Морозенко Альбина Гаптельахатовна</t>
  </si>
  <si>
    <t>ГАПОУ"Бавлинский аграрный колледж"</t>
  </si>
  <si>
    <t>Шафиков Венер Лотфуллович</t>
  </si>
  <si>
    <t>Шафикова Елена Алексеевна</t>
  </si>
  <si>
    <t>Заместитель директора по учебно-производственной работе</t>
  </si>
  <si>
    <t>Юносова Раушания Рафаилевна</t>
  </si>
  <si>
    <t>Николайчева Гульшат Рауфовна</t>
  </si>
  <si>
    <t>Миргазиянова Венера Халиловна</t>
  </si>
  <si>
    <t>ГАПОУ "КМБиП"</t>
  </si>
  <si>
    <t>Силантьева Ольга Владимировна</t>
  </si>
  <si>
    <t>1 509 994,60</t>
  </si>
  <si>
    <t>125 832,88</t>
  </si>
  <si>
    <t>Андрянова Татьяна Петровна</t>
  </si>
  <si>
    <t>989 192,03</t>
  </si>
  <si>
    <t>82 432,67</t>
  </si>
  <si>
    <t>Галиева Миляуша Ильдаровна</t>
  </si>
  <si>
    <t>939 703,04</t>
  </si>
  <si>
    <t>78 305,59</t>
  </si>
  <si>
    <t>Мухтярова Лейсан  Заудатовна</t>
  </si>
  <si>
    <t>1 002 123,81</t>
  </si>
  <si>
    <t>83 510,32</t>
  </si>
  <si>
    <t>Цветкова Светлана Александровна</t>
  </si>
  <si>
    <t>933 035,33</t>
  </si>
  <si>
    <t>77 752,94</t>
  </si>
  <si>
    <t>Фатыхова Альфия Шархатовна</t>
  </si>
  <si>
    <t>Заместитель директора по хозяйственной части</t>
  </si>
  <si>
    <t>896 400,61</t>
  </si>
  <si>
    <t>74 700,05</t>
  </si>
  <si>
    <t>ГАПОУ"Алексеевский аграрный колледж"</t>
  </si>
  <si>
    <t>Афанасьева Марина Робертовна</t>
  </si>
  <si>
    <t>Банницина Анна Владимировна</t>
  </si>
  <si>
    <t>Галеев Рифат Ринатович</t>
  </si>
  <si>
    <t>Шерстнева Татьяна Николаевна</t>
  </si>
  <si>
    <t>Ширыбырова Ирина Александровна</t>
  </si>
  <si>
    <t>зам директора по учебному процессу</t>
  </si>
  <si>
    <t>Алякин Вячеслав Васильевич</t>
  </si>
  <si>
    <t>зам.диретора по АХР</t>
  </si>
  <si>
    <t>Нуруллина Эльвира Галиевна</t>
  </si>
  <si>
    <t>зав.филиалом</t>
  </si>
  <si>
    <t>ГАПОУ "Нижнекамский педагогический колледж"</t>
  </si>
  <si>
    <t>Астадурян Разина Миннахметовна</t>
  </si>
  <si>
    <t>Колчина Наталья Серфимовна</t>
  </si>
  <si>
    <t>Зам. директора по учебной работе</t>
  </si>
  <si>
    <t>Любимова Надежда Александровна</t>
  </si>
  <si>
    <t>Шарипова Гульнара Хамисовна</t>
  </si>
  <si>
    <t xml:space="preserve">Зам. директора по учебно-производственной работе </t>
  </si>
  <si>
    <t>Галяутдинова Люция Рахимзяновна</t>
  </si>
  <si>
    <t>Зам. директора по научно-методической работе</t>
  </si>
  <si>
    <t>Натиева Ляйсан Шамилевна</t>
  </si>
  <si>
    <t>Зам. директора по административно-хозяйственной части</t>
  </si>
  <si>
    <t>Гайфутдинова Резеда Шаризовна</t>
  </si>
  <si>
    <t>ГАПОУ "Нижнекамский индустриальный техникум"</t>
  </si>
  <si>
    <t>Шаихов Ринат Рафикович</t>
  </si>
  <si>
    <t>Насибуллина Фирая Тагировна</t>
  </si>
  <si>
    <t>Арсланова Альбина Эльдаровна</t>
  </si>
  <si>
    <t>Байрашова Татьяна Александровна</t>
  </si>
  <si>
    <t>Зам.директора по ООД</t>
  </si>
  <si>
    <t>Хаметшина Ирина Себятулловна</t>
  </si>
  <si>
    <t>Зам.директора по НМР</t>
  </si>
  <si>
    <t>Носова Римма Витальевна</t>
  </si>
  <si>
    <t>Шигалева Тамара Николаевна</t>
  </si>
  <si>
    <t>Зам.директора по инн. и анал.работе</t>
  </si>
  <si>
    <t>Государственное автономное профессиональное образовательное учреждение "Азнакаевский политехнический техникум"</t>
  </si>
  <si>
    <t>Хуснутдинов Роберт Анисович</t>
  </si>
  <si>
    <t>Гайсина Земфира Назятовна</t>
  </si>
  <si>
    <t>Валиуллин Мансур Гайнуллович</t>
  </si>
  <si>
    <t xml:space="preserve">Заместитель директора по учебно-производственной работе (УПР) </t>
  </si>
  <si>
    <t>Мифтахова Зинфира Булатовна</t>
  </si>
  <si>
    <t>Заместитель директора по учебно- воспитательной работе (УВР)</t>
  </si>
  <si>
    <t>Нуркаева Раушания Нафисовна</t>
  </si>
  <si>
    <t>Заместитель директора по учебно-методической работе (УМР)</t>
  </si>
  <si>
    <t>Гараева Гульназ Сяламовна</t>
  </si>
  <si>
    <t>Заместитель директора по административно-хозяйственной работе (АХР)</t>
  </si>
  <si>
    <t>Фарукшина Разина Миннахметовна (с 01.01.2022г. по 04.04.2022г.)</t>
  </si>
  <si>
    <t>Заместитель директора по безопасности и охране труда</t>
  </si>
  <si>
    <t>Шакирова Энзе Рифова (с 26.09.2022г.)</t>
  </si>
  <si>
    <t>ГАПОУ "КЭК"</t>
  </si>
  <si>
    <t>Хабибуллин Азат Ильгизарович</t>
  </si>
  <si>
    <t>Мухутдинова Раиса Наилевна</t>
  </si>
  <si>
    <t>гл.бух</t>
  </si>
  <si>
    <t>Валиуллин Азат Минуллович</t>
  </si>
  <si>
    <t>зам.АХЧ</t>
  </si>
  <si>
    <t>Санаткина Наталья Львовна</t>
  </si>
  <si>
    <t>зам по учебн- процессу</t>
  </si>
  <si>
    <t>Шакиров Ирек Фридович</t>
  </si>
  <si>
    <t>зам.по УПР</t>
  </si>
  <si>
    <t>Гизатуллина Ляйсан Харисович</t>
  </si>
  <si>
    <t>зам.по учебн-вопрос</t>
  </si>
  <si>
    <t>ГАПОУ "Бугульминский аграрный колледж"</t>
  </si>
  <si>
    <t>Гатин Фарит Юнусович</t>
  </si>
  <si>
    <t>Скворцова Наталья Владимировна</t>
  </si>
  <si>
    <t>Салихов Марсель Хабирович</t>
  </si>
  <si>
    <t>заместитель директора по УПР</t>
  </si>
  <si>
    <t>Байгузин Юрис Явдатович</t>
  </si>
  <si>
    <t xml:space="preserve">заместитель директора по АХР </t>
  </si>
  <si>
    <t>Фомичева Анна Владимировна</t>
  </si>
  <si>
    <t>Воробьев Анатолий Владимирович</t>
  </si>
  <si>
    <t>заместитель директора по ДО</t>
  </si>
  <si>
    <t>Гараева Зиля Фаритовна</t>
  </si>
  <si>
    <t>заведующий производством</t>
  </si>
  <si>
    <t>ГАПОУ "Нижнекамский агропромышленный колледж"</t>
  </si>
  <si>
    <t>Кадыров Алмаз Кавиевич</t>
  </si>
  <si>
    <t>Реутова Лариса Алексеевна</t>
  </si>
  <si>
    <t>Зарипова Наиля Вакилевна</t>
  </si>
  <si>
    <t>Галимов Ильсур Зуферович</t>
  </si>
  <si>
    <t>Ридованова Зинфира Назиповна</t>
  </si>
  <si>
    <t>зам.директора по ОД</t>
  </si>
  <si>
    <t>Шалаев Евгений Викторович</t>
  </si>
  <si>
    <t>зам.директора по ИКТ</t>
  </si>
  <si>
    <t>Ибрагимова Галия Габдрауфовна</t>
  </si>
  <si>
    <t>Титов Сергей Владимирович</t>
  </si>
  <si>
    <t>Шайгарданова Флера Фалиховна</t>
  </si>
  <si>
    <t>зам.директора по отделению ОВЗ</t>
  </si>
  <si>
    <t>Гайнутдинов Ильшат Салихович</t>
  </si>
  <si>
    <t>зам.директора фиоиала "Агрыз"</t>
  </si>
  <si>
    <t>ГАПОУ "Атнинский сельскохозяйственный техникум им.Габдуллы Тукая"</t>
  </si>
  <si>
    <t>Гарипова Резида Масхутовна</t>
  </si>
  <si>
    <t>Валитова Файля Рашитовна</t>
  </si>
  <si>
    <t>Заместитель директора по производственному обучению</t>
  </si>
  <si>
    <t>Хасанова Фарида Фаритовна</t>
  </si>
  <si>
    <t>Баязитова Гульнара Габдрахмановна</t>
  </si>
  <si>
    <t>Заместитель директора (контрактный управляющий)</t>
  </si>
  <si>
    <t>Порфирьев Сергей Николаевич</t>
  </si>
  <si>
    <t>Зигангараев Фарит Мининаильевич</t>
  </si>
  <si>
    <t>Гатауллина Нурфия Гусмановна</t>
  </si>
  <si>
    <t>ГАПОУ "НАТ"</t>
  </si>
  <si>
    <t>Граф Алевтина Александровна</t>
  </si>
  <si>
    <t>Григорьева Гельнур Джянятхановна</t>
  </si>
  <si>
    <t>Мустафина Руфина Салимгареевна</t>
  </si>
  <si>
    <t>Заместитель директора  по УМР</t>
  </si>
  <si>
    <t>233 465,98 (4 мес.)</t>
  </si>
  <si>
    <t>Галиева Гузель Гумеровна</t>
  </si>
  <si>
    <t>Заместитель директора  по УВР</t>
  </si>
  <si>
    <t>204 730,82 (4 мес.)</t>
  </si>
  <si>
    <t>Еремеева Ирина Александровна</t>
  </si>
  <si>
    <t>Заместитель директора  по ТО</t>
  </si>
  <si>
    <t>Шарапов Рамиль Галимзянович</t>
  </si>
  <si>
    <t>Старший мастер</t>
  </si>
  <si>
    <t>Алексеева Татьяна Витальевна</t>
  </si>
  <si>
    <t>342 155,29 (6 мес.)</t>
  </si>
  <si>
    <t>Николаева Ирина Владимировна</t>
  </si>
  <si>
    <t xml:space="preserve"> ГАПОУ "Кукморский аграрный колледж"</t>
  </si>
  <si>
    <t xml:space="preserve">Гатин Азат Халилович </t>
  </si>
  <si>
    <t xml:space="preserve">Фазылзянова Резеда Фанавиловна </t>
  </si>
  <si>
    <t xml:space="preserve">Габдрахманов Азат Назирович </t>
  </si>
  <si>
    <t xml:space="preserve">Зам. Дир по воспит. Работе </t>
  </si>
  <si>
    <t xml:space="preserve">Ганиев Раиль Миннеранифович </t>
  </si>
  <si>
    <t>Зам. Дир по учебной работе</t>
  </si>
  <si>
    <t xml:space="preserve">Исаев Сергей Федорович </t>
  </si>
  <si>
    <t>Зам. Дир по теорит. Обучению</t>
  </si>
  <si>
    <t xml:space="preserve">Латипов Рамиль Камилович </t>
  </si>
  <si>
    <t xml:space="preserve">Зам. Дир по Гос.Закупкам-Контрак. Управл. </t>
  </si>
  <si>
    <t xml:space="preserve">Галимов Алмаз Айдарович </t>
  </si>
  <si>
    <t>Зам. Дир по безопасности</t>
  </si>
  <si>
    <t xml:space="preserve">Мингазова Анастасия Юрьевна </t>
  </si>
  <si>
    <t>Зам. Дир по науч-метод работе</t>
  </si>
  <si>
    <t xml:space="preserve">Нуриев Айрат Султанович </t>
  </si>
  <si>
    <t>Зам. Дир по ПО и П</t>
  </si>
  <si>
    <t xml:space="preserve">Сулейманов Ильдар Салимович </t>
  </si>
  <si>
    <t xml:space="preserve">Зам. Дир по АХР </t>
  </si>
  <si>
    <t>ГАПОУ "Апастовский аграрный колледж"</t>
  </si>
  <si>
    <t>Нигматзянов Ильгизар Анисович</t>
  </si>
  <si>
    <t>Салахов Рамиль Рашитович</t>
  </si>
  <si>
    <t>Хабибуллина Лейсан Наилевна</t>
  </si>
  <si>
    <t>Зам по УПР</t>
  </si>
  <si>
    <t>Габитова Альбина Разимовна</t>
  </si>
  <si>
    <t>Зам по УВР</t>
  </si>
  <si>
    <t>Сибгатуллин Расим Касимович</t>
  </si>
  <si>
    <t>Зам по АХР</t>
  </si>
  <si>
    <t>ГАПОУ КамСК им. Е.Н.Батенчука</t>
  </si>
  <si>
    <t>Биктимиров Радик Ленарович</t>
  </si>
  <si>
    <t>Гараев Ильмир Минниярович</t>
  </si>
  <si>
    <t>Первый зам. директора</t>
  </si>
  <si>
    <t>Маклакова Гульнара Ильгизовна</t>
  </si>
  <si>
    <t>Зам. директора по АЭР</t>
  </si>
  <si>
    <t>Закиуллина Елена Аликовна</t>
  </si>
  <si>
    <t>Косых Елена Александровна</t>
  </si>
  <si>
    <t>Нуриев Ильнур Рафисович</t>
  </si>
  <si>
    <t>Зам.директора по управлению имущественным комплексом и инфракструктурой</t>
  </si>
  <si>
    <t>Сахбиева Венера Ильгизовна</t>
  </si>
  <si>
    <t>ГАПОУ "Альметьевский торгово-экономический техникум"</t>
  </si>
  <si>
    <t>Закирова Зульфия Гильфановна</t>
  </si>
  <si>
    <t>Гаррапова Рауза Хилалетдиновна</t>
  </si>
  <si>
    <t>Мирвалиева Людмила Сергеевна</t>
  </si>
  <si>
    <t>Перебатова Людмила Васильевна</t>
  </si>
  <si>
    <t>ГАПОУ "Колледж нефтехимии и нефтепереработки им. Н.В. Лемаева"</t>
  </si>
  <si>
    <t>Фаретдинов Айдар Рафисович</t>
  </si>
  <si>
    <t>Валеева Гузель Рашатовна</t>
  </si>
  <si>
    <t>Главный бухгалтер(по 13.04.2022г.)</t>
  </si>
  <si>
    <t>Платонова Ольга Юрьевна</t>
  </si>
  <si>
    <t>Главный бухгалтер (с 15.08.2022г.)</t>
  </si>
  <si>
    <t>Вятчанникова Ольга Валерьевна</t>
  </si>
  <si>
    <t>Заместитель директора по учебно-практической работе</t>
  </si>
  <si>
    <t>Щербаков Олег Олегович</t>
  </si>
  <si>
    <t>Заместитель директора по учебно-воспитательной работе (по 01.08.2022)</t>
  </si>
  <si>
    <t>Платунова Юлия Васильевна</t>
  </si>
  <si>
    <t>Заместитель директора по учебно-воспитательной работе (с 01.09.2022)</t>
  </si>
  <si>
    <t>Хусаинова Алия Габдрашитовна</t>
  </si>
  <si>
    <t>Заместитель директора по учебно-метадической работе</t>
  </si>
  <si>
    <t>Набиуллина Альбина Ринадовна</t>
  </si>
  <si>
    <t>Шахова Вероника Анатольевна</t>
  </si>
  <si>
    <t>Заместитель директора по общим и экономическим вопросам (с 14.04.2022г. по 14.08.2022г. исполняла обязанности главного бухгалтера)</t>
  </si>
  <si>
    <t>Саитов Рустам Раилович</t>
  </si>
  <si>
    <t>Заместитель директора по информатизации</t>
  </si>
  <si>
    <t>Степанов Олег Олегович</t>
  </si>
  <si>
    <t>ГАПОУ "Казанский торгово-экономический техникум"</t>
  </si>
  <si>
    <t>Данилкин Всеволод  Дмитриевич</t>
  </si>
  <si>
    <t>Динмухаметова Эльмира Фирдинатовна</t>
  </si>
  <si>
    <t>Дукс Оксана Александровна</t>
  </si>
  <si>
    <t>Заместитель директора по развитию инклюзивного образования</t>
  </si>
  <si>
    <t>Закирова Людмила Викторовна</t>
  </si>
  <si>
    <t>Нигаматзянов Ильшат Решатович</t>
  </si>
  <si>
    <t>Заместитель директора по развитию непрерывного образования</t>
  </si>
  <si>
    <t>Савченко Разия Фатыховна</t>
  </si>
  <si>
    <t>Сафонова Наталья Александровна</t>
  </si>
  <si>
    <t>Чукальский Андрей Евгеньевич</t>
  </si>
  <si>
    <t>Шмындина Екатерина Васильевна</t>
  </si>
  <si>
    <t>ГАПОУ "Нижнекамский многопрофильный колледж"</t>
  </si>
  <si>
    <t>Павлов Михаил Николаевич</t>
  </si>
  <si>
    <t>Маркушина Оксана Владимировна</t>
  </si>
  <si>
    <t>Сабитов Рамис Мунирович</t>
  </si>
  <si>
    <t>Кузиева Валентина Петровна</t>
  </si>
  <si>
    <t>Лисюкова Галина Владимировна</t>
  </si>
  <si>
    <t>Владимирова Лилия Михайловна</t>
  </si>
  <si>
    <t>ГАПОУ "КСК"</t>
  </si>
  <si>
    <t>Проснев Александр Владимирович</t>
  </si>
  <si>
    <t>Вахонина Ольга Васильевна</t>
  </si>
  <si>
    <t>Габдрахманова Жанна Амиржановна</t>
  </si>
  <si>
    <t>Гарипов Динар Гумерович</t>
  </si>
  <si>
    <t>Денисова Ольга Викторовна</t>
  </si>
  <si>
    <t>Мифтахутдинова Айгуль Алмазовна</t>
  </si>
  <si>
    <t>Топаева Лейсан Рустамовна</t>
  </si>
  <si>
    <t>ГАПОУ "Бугульминский машиностроительный техникум"</t>
  </si>
  <si>
    <t>Хабипов Ирек Ибрагимович</t>
  </si>
  <si>
    <t>Минхаерова Эльмира Сагитзяновна</t>
  </si>
  <si>
    <t>Игнатьева Елена Анатольевна</t>
  </si>
  <si>
    <t>Зайнутдинова Марьям Мухамедхорезовна</t>
  </si>
  <si>
    <t>Котлыбаева Айгуль Ильгизовна</t>
  </si>
  <si>
    <t>ГБПОУ "Спасский техникум отраслевых технологий"</t>
  </si>
  <si>
    <t>Рыжев Сергей Владимирович</t>
  </si>
  <si>
    <t>Аристова Наталья Николаевна</t>
  </si>
  <si>
    <t>Осинцева Ольга Петровна</t>
  </si>
  <si>
    <t>Герасимова Екатерина Александровна</t>
  </si>
  <si>
    <t>Рачкова Наталия Александровна</t>
  </si>
  <si>
    <t>Кипрова Ирина Юрьевна</t>
  </si>
  <si>
    <t>ГАПОУ "Альметьевский политехнический техникум"</t>
  </si>
  <si>
    <t>Багманов Ильдар Раисович</t>
  </si>
  <si>
    <t>Ганиев Рафаэль Маратович</t>
  </si>
  <si>
    <t>Первый зам.директора по УВР</t>
  </si>
  <si>
    <t>Бородина Рамиля Мирзовна</t>
  </si>
  <si>
    <t>Тиханова Люция Равиловна</t>
  </si>
  <si>
    <t>Петров Радик Григорьевич</t>
  </si>
  <si>
    <t>Петров Евгений Григорьевич</t>
  </si>
  <si>
    <t>Хабарова Наталия Геннадьевна</t>
  </si>
  <si>
    <t>Зам.директора по ЭВ</t>
  </si>
  <si>
    <t>ГАПОУ "Казанский колледж строительства, архитектуры и городского хозяйства"</t>
  </si>
  <si>
    <t>Бакаев Жамиль Адельзянович</t>
  </si>
  <si>
    <t>Афанасьева Елена Сергеевна</t>
  </si>
  <si>
    <t>Ахмадиев Роберт Явдатович</t>
  </si>
  <si>
    <t xml:space="preserve">Заместитель директора по безопасности </t>
  </si>
  <si>
    <t>Кокуркин Андрей Валерьевич</t>
  </si>
  <si>
    <t>Тимергалиева Надежда Викторовна</t>
  </si>
  <si>
    <t>Халикова Гольнур Мансуровна</t>
  </si>
  <si>
    <t>Шевченко Наталья Анатольевна</t>
  </si>
  <si>
    <t>Заместитель директора по МРиДО</t>
  </si>
  <si>
    <t>Бикмухаметова Илсияр Харисовна</t>
  </si>
  <si>
    <t>Каримов Васил Самигуллович</t>
  </si>
  <si>
    <t xml:space="preserve">Заместитель директора по АХЧ </t>
  </si>
  <si>
    <t>ГАПОУ "Казанский политехнический колледж"</t>
  </si>
  <si>
    <t>Ахмадеев Расих Раисович</t>
  </si>
  <si>
    <t>Садыкова Лилия Тагировна</t>
  </si>
  <si>
    <t>Исаева Светлана Владимировна</t>
  </si>
  <si>
    <t>Корнилова Наталия Геннадьевна</t>
  </si>
  <si>
    <t>зам.директора по ПР</t>
  </si>
  <si>
    <t>Ильина Галина Николаевна</t>
  </si>
  <si>
    <t>зам.директора по общим вопросам</t>
  </si>
  <si>
    <t>Зубарева Марина Олеговна</t>
  </si>
  <si>
    <t>Шагидуллин Марсель Дамирович</t>
  </si>
  <si>
    <t>Нигматзянова Лилия Асхатовна</t>
  </si>
  <si>
    <t>ГАПОУ"Арский педагогический колледж им. Г.Тукая"</t>
  </si>
  <si>
    <t>Гарипова Гульнара Фидаилевна</t>
  </si>
  <si>
    <t>Мухамадиева Дамира Ханафиевна</t>
  </si>
  <si>
    <t>Мусина Лилия Надировна</t>
  </si>
  <si>
    <t>Хабибуллина Гульнара Илдаровна</t>
  </si>
  <si>
    <t>Салахиева Лилия Фаргатовна</t>
  </si>
  <si>
    <t>Ситдиков Равиль Шамилович</t>
  </si>
  <si>
    <t>Яруллина Алсу Ринатовна</t>
  </si>
  <si>
    <t>Кабиров Марат Камилевич</t>
  </si>
  <si>
    <t>Заместитель директора-контрактный управляющий</t>
  </si>
  <si>
    <t>Тухфатуллина Альфия Гусмановна</t>
  </si>
  <si>
    <t>ГАПОУ "Актанышский технологический техникум"</t>
  </si>
  <si>
    <t>Шамсунова Ландыш Явдатовна</t>
  </si>
  <si>
    <t>Садртдинов Радик Расулович</t>
  </si>
  <si>
    <t xml:space="preserve">Заместитель директора по учебно - производственной работе </t>
  </si>
  <si>
    <t>Нуруллин Рамис Зинарисович</t>
  </si>
  <si>
    <t>Заместитель директора по ООД</t>
  </si>
  <si>
    <t>Валиева Алсу Минихатовна</t>
  </si>
  <si>
    <t>Ялалова Гузель Халиловна</t>
  </si>
  <si>
    <t xml:space="preserve">Заместитель директора по научно - методической  работе </t>
  </si>
  <si>
    <t>Фатихова Наркиза Галимяновна</t>
  </si>
  <si>
    <t xml:space="preserve">Заместитель директора по учебно - воспитательной   работе </t>
  </si>
  <si>
    <t>Тимирова Гузель Марсиловна</t>
  </si>
  <si>
    <t>ГАПОУ "Мамадышский политехнический колледж"</t>
  </si>
  <si>
    <t>Егоров Николай Николаевич</t>
  </si>
  <si>
    <t>Ефремова Язиля Миниязовна</t>
  </si>
  <si>
    <t>Хакимов Динар Рифатович</t>
  </si>
  <si>
    <t>Файзреева Вера Владимировна</t>
  </si>
  <si>
    <t>заместитель директора по ТО</t>
  </si>
  <si>
    <t>Марданова Гузалия Расимовна</t>
  </si>
  <si>
    <t>Искандарова Раушания Зиннуровна</t>
  </si>
  <si>
    <t>заместитель директора по НР</t>
  </si>
  <si>
    <t>Филиппов Салават Валиуллович</t>
  </si>
  <si>
    <t>Новиков Валерий Павлович</t>
  </si>
  <si>
    <t>заместитель директора по ОБОО</t>
  </si>
  <si>
    <t>ГАПОУ "Мензелинский педагогический колледж имени Мусы Джалиля"</t>
  </si>
  <si>
    <t>Ибрагимов Ренат Махмутович</t>
  </si>
  <si>
    <t>Гайниева Альсина Рамилевна</t>
  </si>
  <si>
    <t>зам.директора по информатизации</t>
  </si>
  <si>
    <t>Лаптева Марина Петровна</t>
  </si>
  <si>
    <t>зам.директора  по УР</t>
  </si>
  <si>
    <t>Зайнутдинова Ильмира Халилевна</t>
  </si>
  <si>
    <t>зам.директора по УМР</t>
  </si>
  <si>
    <t>Никитина Регина Данияровна</t>
  </si>
  <si>
    <t>Шаматов Ирек Илдарович</t>
  </si>
  <si>
    <t>Черезова Лилия Георгиевна</t>
  </si>
  <si>
    <t>ГБПОУ "Бугульминский профессионально-педагогический колледж"</t>
  </si>
  <si>
    <t>Калимуллин Фарид Масгутович</t>
  </si>
  <si>
    <t>Абдуллин Фагим Ганеевич</t>
  </si>
  <si>
    <t>Басорина Ольга Ивановна</t>
  </si>
  <si>
    <t>Каштанова Мария Александровна</t>
  </si>
  <si>
    <t>Губайдуллина Ройшанья Милахмедовна</t>
  </si>
  <si>
    <t>Давлетзянов Ильфат Ирекович</t>
  </si>
  <si>
    <t>Минниахметова Гульнара Равилевна</t>
  </si>
  <si>
    <t>ГАПОУ "Набережночелниснкий педагогический колледж"</t>
  </si>
  <si>
    <t>Галиева Альфия Тимербаевна</t>
  </si>
  <si>
    <t>Шакирова Люция Галеевна</t>
  </si>
  <si>
    <t>заместитель директора по УМР</t>
  </si>
  <si>
    <t>Молявина Елена Николаевна</t>
  </si>
  <si>
    <t>Искандарова Наталья Николаевна</t>
  </si>
  <si>
    <t>Данилова Рамиля Рафисовна</t>
  </si>
  <si>
    <t>заместитель диреткора по УПР</t>
  </si>
  <si>
    <t>Квятковская Светлана Александровна</t>
  </si>
  <si>
    <t>Набиуллина Татьяна Михайловна</t>
  </si>
  <si>
    <t>ГАПОУ "КАТТ им. А.П.Обыденнова"</t>
  </si>
  <si>
    <t>Имамеев Айрат Зиннурович</t>
  </si>
  <si>
    <t>Мухаметдинов Ильмар Маратович</t>
  </si>
  <si>
    <t>Еремина Наталья Викторовна</t>
  </si>
  <si>
    <t>Шумелда Вадим Николаевич</t>
  </si>
  <si>
    <t>Ядловская Эльвира Равильевна</t>
  </si>
  <si>
    <t>Кузина Эльвира Николаевна</t>
  </si>
  <si>
    <t>Абдулхаков Марат Камилевич</t>
  </si>
  <si>
    <t>ГАПОУ "Нижнекамский политехнический колледж имени Е.Н. Королёва"</t>
  </si>
  <si>
    <t>Куприянова Татьяна Адиславовна</t>
  </si>
  <si>
    <t>Вахитов Максим Талгатович</t>
  </si>
  <si>
    <t>Богданова Валентина Викторовна</t>
  </si>
  <si>
    <t>Насибуллина Гульнара Минзалетдиновна</t>
  </si>
  <si>
    <t>Зайнуллов Гадель Амирзянович</t>
  </si>
  <si>
    <t xml:space="preserve">заместитель директора по административно-хозяйственной части </t>
  </si>
  <si>
    <t>ГАПОУ "КАТК им. П.В.Дементьева"</t>
  </si>
  <si>
    <t>Залалов Ильгиз Ирекович</t>
  </si>
  <si>
    <t>Замалетдинова Лилия Иршатовна</t>
  </si>
  <si>
    <t>Соколова Эльвира Рустэмовна</t>
  </si>
  <si>
    <t>Павлова Ирина Григорьевна</t>
  </si>
  <si>
    <t>Финохина Марина Владимировна</t>
  </si>
  <si>
    <t>Халуева Вера Владиславовна</t>
  </si>
  <si>
    <t>Шамсутдинов Ринат Рашитович</t>
  </si>
  <si>
    <t>Заместитель директора отделения подготовки крс</t>
  </si>
  <si>
    <t>Хасанов Ринат Асхатович</t>
  </si>
  <si>
    <t>ГАПОУ "Казанский колледж технологии и дизайна"</t>
  </si>
  <si>
    <t>Даутов Ирек Фаритович</t>
  </si>
  <si>
    <t>Белянин Николай Александрович</t>
  </si>
  <si>
    <t>Зам директра по АХЧ</t>
  </si>
  <si>
    <t>Веледенская Ольга Владимировна</t>
  </si>
  <si>
    <t>Зам директра по УВР</t>
  </si>
  <si>
    <t>Гумерова Фарида Габдульбаровна</t>
  </si>
  <si>
    <t>Исхакова Илсеяр Ингиловна</t>
  </si>
  <si>
    <t>Зам директра по УМР</t>
  </si>
  <si>
    <t>Зинина Наталья Николаевна</t>
  </si>
  <si>
    <t>Зам директра по УР</t>
  </si>
  <si>
    <t>Шигабутдинова Алсу Фаритовна</t>
  </si>
  <si>
    <t>Зам директра по УПР</t>
  </si>
  <si>
    <t>ГАПОУ "Черемшанский аграрный техникум"</t>
  </si>
  <si>
    <t>Гилязетдинов Равгать Хаматович</t>
  </si>
  <si>
    <t>Малешин Сергей Алексеевич</t>
  </si>
  <si>
    <t>Зам. по УПР</t>
  </si>
  <si>
    <t>Емельянова ЕленаГеоргиевна</t>
  </si>
  <si>
    <t>Зам. по УМР</t>
  </si>
  <si>
    <t>Долгополова Рамзия Шакировна</t>
  </si>
  <si>
    <t>Зам. по УВР</t>
  </si>
  <si>
    <t>Нургатина Ирина Кузьминична</t>
  </si>
  <si>
    <t>ГАПОУ " АТУТ"</t>
  </si>
  <si>
    <t>Аюпов Фаргат Фаатович</t>
  </si>
  <si>
    <t>Борисов Владислав Анатольевич</t>
  </si>
  <si>
    <t>Ендерюкова Алевтина Константиновна</t>
  </si>
  <si>
    <t>Зам.директора по ТО</t>
  </si>
  <si>
    <t>Аюпов Фарид Фартович</t>
  </si>
  <si>
    <t>Зам.директора ИТ</t>
  </si>
  <si>
    <t>Убейкина Татьяна Николаевна</t>
  </si>
  <si>
    <t>Узяков Иван Николаевич</t>
  </si>
  <si>
    <t>Бокарева Нина Николаевна</t>
  </si>
  <si>
    <t>ГАПОУ "Международный колледж сервиса"</t>
  </si>
  <si>
    <t>Ковалева Фарида Рахибовна</t>
  </si>
  <si>
    <t>Гайнуллина Галина Геннадьевна</t>
  </si>
  <si>
    <t>Скальская Ольга Рудольфовна</t>
  </si>
  <si>
    <t>Аглемзянова Светлана Григорьевна</t>
  </si>
  <si>
    <t>Файзуллина Резеда Басыровна</t>
  </si>
  <si>
    <t>Заместитель директора по инновационно-методической работе</t>
  </si>
  <si>
    <t>Лютикова Юлия Юрьевна</t>
  </si>
  <si>
    <t>Заместитель директора по профессиональному образованию и информатизации</t>
  </si>
  <si>
    <t>Садыков Фанис Харисович</t>
  </si>
  <si>
    <t>Заместитель директора по административно- хозяйственной работе</t>
  </si>
  <si>
    <t>Темирбулатова Мария Владимировна</t>
  </si>
  <si>
    <t>Заместитель директора по производственной работе</t>
  </si>
  <si>
    <t>ГАПОУ "Казанский радиомеханический колледж"</t>
  </si>
  <si>
    <t>Алимова Раиля Фанилевна</t>
  </si>
  <si>
    <t>Зам директора УВР</t>
  </si>
  <si>
    <t>Бахтеев Рамиль Ильдусович</t>
  </si>
  <si>
    <t>Зам директора АХР</t>
  </si>
  <si>
    <t>Гарафутдинова Гульназ  Рафисовна</t>
  </si>
  <si>
    <t>Зам директора по научно-методической и инновационной работе</t>
  </si>
  <si>
    <t>Коклюгина Надежда Александровна</t>
  </si>
  <si>
    <t>Зам директора УР</t>
  </si>
  <si>
    <t>Мухаметов Камиль Баязитович</t>
  </si>
  <si>
    <t>Сионков Дмитрий Иванович</t>
  </si>
  <si>
    <t>Ямбулатова Фарида Марсовна</t>
  </si>
  <si>
    <t>ГАПОУ" Арский агропромышленный профессиональный колледж"</t>
  </si>
  <si>
    <t>Давлетбаев Зульфат Миннефарович</t>
  </si>
  <si>
    <t>Шайдуллин Нияз Габдулхакович</t>
  </si>
  <si>
    <t>Зам. директор по УПР</t>
  </si>
  <si>
    <t>Галиев Раис Садикович</t>
  </si>
  <si>
    <t>Заведующий филиал №2</t>
  </si>
  <si>
    <t>Гайнетдинов Ильдар Борханович</t>
  </si>
  <si>
    <t>Заведующий филиал №1</t>
  </si>
  <si>
    <t>Гаянова Эльмира Наримановна</t>
  </si>
  <si>
    <t>Зам. директор по УР</t>
  </si>
  <si>
    <t>Нурьязанова Лилия Ильдусовна</t>
  </si>
  <si>
    <t>Зам директор контрактный управляющий</t>
  </si>
  <si>
    <t>Рахимзянова Танзиля Адгамовна</t>
  </si>
  <si>
    <t>Валиева Лилия Хайдаровна</t>
  </si>
  <si>
    <t>Зам. Директор поУВР</t>
  </si>
  <si>
    <t>Камалетдинов Илгиз Рафаилович</t>
  </si>
  <si>
    <t>Зам. Директор по безопасности</t>
  </si>
  <si>
    <t>Аюпов Анис Табрисович</t>
  </si>
  <si>
    <t>Зам. Директор по АХР</t>
  </si>
  <si>
    <t>ГБОУ ВО АГНИ</t>
  </si>
  <si>
    <t>Дьяконов Александр Анатольевич</t>
  </si>
  <si>
    <t>Василенко Юрий Валерьевич</t>
  </si>
  <si>
    <t>Первый проректор</t>
  </si>
  <si>
    <t>Ильясова Ольга Михайловна</t>
  </si>
  <si>
    <t>Проректор по социальной и воспитательной работе</t>
  </si>
  <si>
    <t>Реченко Денис Сергеевич</t>
  </si>
  <si>
    <t>Проректор по науке</t>
  </si>
  <si>
    <t>Примечание</t>
  </si>
  <si>
    <t>151</t>
  </si>
  <si>
    <t>и.о; зам.директора по АХЧ</t>
  </si>
  <si>
    <t>с 01.09.22г. по 30.12.22г.</t>
  </si>
  <si>
    <t>ГКОУ "Вечерняя (сменная) школа № 36"</t>
  </si>
  <si>
    <t>Ахмерова Гульзада Рафаилевна</t>
  </si>
  <si>
    <t>761485.31</t>
  </si>
  <si>
    <t>63457.11</t>
  </si>
  <si>
    <t>Краснова Татьяна Анатольевна</t>
  </si>
  <si>
    <t>360745.57</t>
  </si>
  <si>
    <t>30062.13</t>
  </si>
  <si>
    <t>ГКУ "Республиканский центр усыновления опеки и попечительства</t>
  </si>
  <si>
    <t>Хабибуллина Диана Раисовна</t>
  </si>
  <si>
    <t>475536.89</t>
  </si>
  <si>
    <t>39628.07</t>
  </si>
  <si>
    <t>Исхакова Динара Рамилевна</t>
  </si>
  <si>
    <t>Заместитель директора СПС</t>
  </si>
  <si>
    <t>307761.38</t>
  </si>
  <si>
    <t>25646.78</t>
  </si>
  <si>
    <t>Мухаметзянова Аида Агзамовна</t>
  </si>
  <si>
    <t>Заместитель директора ПМПС</t>
  </si>
  <si>
    <t>279274.87</t>
  </si>
  <si>
    <t>23272.91</t>
  </si>
  <si>
    <t>Данилова Инна Игоревна</t>
  </si>
  <si>
    <t>384372.08</t>
  </si>
  <si>
    <t>32031.01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</si>
</sst>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₽&quot;"/>
    <numFmt numFmtId="165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4" fillId="0" borderId="0"/>
    <xf numFmtId="0" fontId="16" fillId="0" borderId="0"/>
  </cellStyleXfs>
  <cellXfs count="26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wrapText="1"/>
    </xf>
    <xf numFmtId="0" fontId="0" fillId="0" borderId="0" xfId="0" applyFont="1" applyBorder="1"/>
    <xf numFmtId="0" fontId="1" fillId="0" borderId="6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Border="1"/>
    <xf numFmtId="0" fontId="7" fillId="3" borderId="1" xfId="0" applyFont="1" applyFill="1" applyBorder="1" applyAlignment="1">
      <alignment vertical="top" wrapText="1"/>
    </xf>
    <xf numFmtId="4" fontId="7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7" fillId="0" borderId="1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6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7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/>
    <xf numFmtId="4" fontId="7" fillId="3" borderId="1" xfId="0" applyNumberFormat="1" applyFont="1" applyFill="1" applyBorder="1" applyAlignment="1">
      <alignment horizontal="center" vertical="top" wrapText="1"/>
    </xf>
    <xf numFmtId="4" fontId="7" fillId="3" borderId="1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0" xfId="0" applyFill="1" applyBorder="1"/>
    <xf numFmtId="0" fontId="0" fillId="0" borderId="0" xfId="0" applyFont="1" applyBorder="1" applyAlignment="1"/>
    <xf numFmtId="0" fontId="7" fillId="0" borderId="0" xfId="0" applyFont="1" applyBorder="1" applyAlignment="1"/>
    <xf numFmtId="4" fontId="7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5" fillId="0" borderId="1" xfId="3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wrapText="1"/>
    </xf>
    <xf numFmtId="0" fontId="1" fillId="0" borderId="1" xfId="0" applyFont="1" applyBorder="1" applyAlignment="1">
      <alignment horizontal="left" vertical="justify"/>
    </xf>
    <xf numFmtId="0" fontId="1" fillId="0" borderId="1" xfId="0" applyFont="1" applyFill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15" fillId="0" borderId="1" xfId="4" applyFont="1" applyBorder="1" applyAlignment="1">
      <alignment horizontal="left" vertical="top" wrapText="1"/>
    </xf>
    <xf numFmtId="0" fontId="15" fillId="0" borderId="6" xfId="4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 vertical="top" wrapText="1"/>
    </xf>
    <xf numFmtId="4" fontId="7" fillId="0" borderId="6" xfId="0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wrapText="1"/>
    </xf>
    <xf numFmtId="4" fontId="10" fillId="0" borderId="6" xfId="0" applyNumberFormat="1" applyFont="1" applyBorder="1" applyAlignment="1">
      <alignment horizontal="center" vertical="top" wrapText="1"/>
    </xf>
    <xf numFmtId="4" fontId="7" fillId="0" borderId="6" xfId="1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0" fontId="7" fillId="0" borderId="1" xfId="0" applyFont="1" applyBorder="1" applyAlignment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7" fillId="3" borderId="6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4" fontId="7" fillId="3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7" fillId="3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/>
    <xf numFmtId="0" fontId="1" fillId="0" borderId="1" xfId="0" applyFont="1" applyBorder="1"/>
    <xf numFmtId="0" fontId="7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1" fillId="0" borderId="2" xfId="4" applyFont="1" applyBorder="1" applyAlignment="1">
      <alignment horizontal="left" vertical="center" wrapText="1"/>
    </xf>
    <xf numFmtId="0" fontId="1" fillId="0" borderId="4" xfId="4" applyFont="1" applyBorder="1" applyAlignment="1">
      <alignment horizontal="left" vertical="center" wrapText="1"/>
    </xf>
    <xf numFmtId="0" fontId="1" fillId="0" borderId="5" xfId="4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/>
    </xf>
    <xf numFmtId="4" fontId="1" fillId="0" borderId="5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5" fillId="0" borderId="2" xfId="3" applyFont="1" applyBorder="1" applyAlignment="1">
      <alignment vertical="center" wrapText="1"/>
    </xf>
    <xf numFmtId="0" fontId="15" fillId="0" borderId="4" xfId="3" applyFont="1" applyBorder="1" applyAlignment="1">
      <alignment vertical="center" wrapText="1"/>
    </xf>
    <xf numFmtId="0" fontId="15" fillId="0" borderId="5" xfId="3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2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wrapText="1"/>
    </xf>
    <xf numFmtId="4" fontId="15" fillId="0" borderId="1" xfId="3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top" wrapText="1"/>
      <protection locked="0"/>
    </xf>
    <xf numFmtId="4" fontId="15" fillId="0" borderId="1" xfId="0" applyNumberFormat="1" applyFont="1" applyBorder="1" applyAlignment="1" applyProtection="1">
      <alignment horizontal="center" vertical="top" wrapText="1"/>
      <protection locked="0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3" xfId="0" applyNumberFormat="1" applyFont="1" applyBorder="1" applyAlignment="1">
      <alignment horizontal="center" vertical="top"/>
    </xf>
    <xf numFmtId="4" fontId="1" fillId="3" borderId="1" xfId="0" applyNumberFormat="1" applyFont="1" applyFill="1" applyBorder="1" applyAlignment="1">
      <alignment horizontal="center" vertical="top" wrapText="1"/>
    </xf>
    <xf numFmtId="4" fontId="1" fillId="0" borderId="1" xfId="4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top" wrapText="1"/>
    </xf>
    <xf numFmtId="4" fontId="1" fillId="0" borderId="6" xfId="2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/>
    </xf>
    <xf numFmtId="4" fontId="1" fillId="0" borderId="6" xfId="0" applyNumberFormat="1" applyFont="1" applyBorder="1" applyAlignment="1">
      <alignment horizontal="center" wrapText="1"/>
    </xf>
    <xf numFmtId="4" fontId="1" fillId="0" borderId="6" xfId="0" applyNumberFormat="1" applyFont="1" applyBorder="1" applyAlignment="1">
      <alignment horizontal="center"/>
    </xf>
    <xf numFmtId="4" fontId="15" fillId="0" borderId="6" xfId="3" applyNumberFormat="1" applyFont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/>
    </xf>
    <xf numFmtId="4" fontId="1" fillId="0" borderId="6" xfId="4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10" fillId="0" borderId="10" xfId="0" applyFont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3" borderId="2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3" xfId="3"/>
    <cellStyle name="Обычный 4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8"/>
  <sheetViews>
    <sheetView tabSelected="1" workbookViewId="0">
      <selection activeCell="C1000" sqref="C1000"/>
    </sheetView>
  </sheetViews>
  <sheetFormatPr defaultRowHeight="15.75" x14ac:dyDescent="0.25"/>
  <cols>
    <col min="1" max="1" width="5" style="263" customWidth="1"/>
    <col min="2" max="2" width="25.28515625" style="99" customWidth="1"/>
    <col min="3" max="3" width="36.42578125" style="262" customWidth="1"/>
    <col min="4" max="4" width="22.28515625" style="254" customWidth="1"/>
    <col min="5" max="5" width="28.5703125" style="221" customWidth="1"/>
    <col min="6" max="6" width="26.5703125" style="221" customWidth="1"/>
    <col min="7" max="7" width="25" style="32" customWidth="1"/>
    <col min="8" max="9" width="9.140625" style="22"/>
  </cols>
  <sheetData>
    <row r="1" spans="1:13" ht="80.25" customHeight="1" x14ac:dyDescent="0.25">
      <c r="A1" s="179" t="s">
        <v>4</v>
      </c>
      <c r="B1" s="179"/>
      <c r="C1" s="179"/>
      <c r="D1" s="179"/>
      <c r="E1" s="179"/>
      <c r="F1" s="179"/>
    </row>
    <row r="2" spans="1:13" ht="18.75" x14ac:dyDescent="0.3">
      <c r="B2" s="102"/>
      <c r="C2" s="233"/>
      <c r="D2" s="233"/>
      <c r="E2" s="202"/>
      <c r="F2" s="202"/>
    </row>
    <row r="3" spans="1:13" ht="47.25" x14ac:dyDescent="0.25">
      <c r="A3" s="101" t="s">
        <v>3</v>
      </c>
      <c r="B3" s="38" t="s">
        <v>0</v>
      </c>
      <c r="C3" s="51" t="s">
        <v>2</v>
      </c>
      <c r="D3" s="51" t="s">
        <v>1</v>
      </c>
      <c r="E3" s="46" t="s">
        <v>5</v>
      </c>
      <c r="F3" s="17" t="s">
        <v>6</v>
      </c>
      <c r="G3" s="38" t="s">
        <v>1650</v>
      </c>
      <c r="H3" s="18"/>
      <c r="I3" s="18"/>
      <c r="J3" s="1"/>
      <c r="K3" s="2"/>
      <c r="L3" s="2"/>
      <c r="M3" s="2"/>
    </row>
    <row r="4" spans="1:13" ht="33" customHeight="1" x14ac:dyDescent="0.25">
      <c r="A4" s="112">
        <v>1</v>
      </c>
      <c r="B4" s="178" t="s">
        <v>7</v>
      </c>
      <c r="C4" s="235" t="s">
        <v>8</v>
      </c>
      <c r="D4" s="6" t="s">
        <v>9</v>
      </c>
      <c r="E4" s="8">
        <v>486912.3</v>
      </c>
      <c r="F4" s="72">
        <f>E4/7</f>
        <v>69558.899999999994</v>
      </c>
      <c r="G4" s="7" t="s">
        <v>300</v>
      </c>
    </row>
    <row r="5" spans="1:13" ht="30.75" customHeight="1" x14ac:dyDescent="0.25">
      <c r="A5" s="113"/>
      <c r="B5" s="178"/>
      <c r="C5" s="235" t="s">
        <v>10</v>
      </c>
      <c r="D5" s="6" t="s">
        <v>9</v>
      </c>
      <c r="E5" s="8">
        <v>324375.90999999997</v>
      </c>
      <c r="F5" s="72">
        <f>E5/5</f>
        <v>64875.181999999993</v>
      </c>
      <c r="G5" s="7" t="s">
        <v>301</v>
      </c>
    </row>
    <row r="6" spans="1:13" ht="15" x14ac:dyDescent="0.25">
      <c r="A6" s="113"/>
      <c r="B6" s="178"/>
      <c r="C6" s="235" t="s">
        <v>10</v>
      </c>
      <c r="D6" s="234" t="s">
        <v>11</v>
      </c>
      <c r="E6" s="9">
        <v>359521.53</v>
      </c>
      <c r="F6" s="73">
        <f>E6/7</f>
        <v>51360.218571428573</v>
      </c>
      <c r="G6" s="7" t="s">
        <v>302</v>
      </c>
    </row>
    <row r="7" spans="1:13" ht="15" x14ac:dyDescent="0.25">
      <c r="A7" s="113"/>
      <c r="B7" s="178"/>
      <c r="C7" s="235" t="s">
        <v>12</v>
      </c>
      <c r="D7" s="234" t="s">
        <v>13</v>
      </c>
      <c r="E7" s="9">
        <v>687351.09</v>
      </c>
      <c r="F7" s="73">
        <f>E7/12</f>
        <v>57279.2575</v>
      </c>
      <c r="G7" s="7" t="s">
        <v>303</v>
      </c>
    </row>
    <row r="8" spans="1:13" ht="15" x14ac:dyDescent="0.25">
      <c r="A8" s="113"/>
      <c r="B8" s="178"/>
      <c r="C8" s="235" t="s">
        <v>14</v>
      </c>
      <c r="D8" s="234" t="s">
        <v>11</v>
      </c>
      <c r="E8" s="9">
        <v>181138.46</v>
      </c>
      <c r="F8" s="73">
        <f>E8/4</f>
        <v>45284.614999999998</v>
      </c>
      <c r="G8" s="7" t="s">
        <v>304</v>
      </c>
    </row>
    <row r="9" spans="1:13" ht="15" x14ac:dyDescent="0.25">
      <c r="A9" s="114"/>
      <c r="B9" s="178"/>
      <c r="C9" s="235" t="s">
        <v>15</v>
      </c>
      <c r="D9" s="234" t="s">
        <v>16</v>
      </c>
      <c r="E9" s="9">
        <v>548456.15</v>
      </c>
      <c r="F9" s="73">
        <f>E9/12</f>
        <v>45704.679166666669</v>
      </c>
      <c r="G9" s="7" t="s">
        <v>303</v>
      </c>
    </row>
    <row r="10" spans="1:13" ht="30" x14ac:dyDescent="0.25">
      <c r="A10" s="112">
        <v>2</v>
      </c>
      <c r="B10" s="155" t="s">
        <v>28</v>
      </c>
      <c r="C10" s="235" t="s">
        <v>29</v>
      </c>
      <c r="D10" s="235" t="s">
        <v>30</v>
      </c>
      <c r="E10" s="8">
        <v>720048.48</v>
      </c>
      <c r="F10" s="72">
        <f t="shared" ref="F10:F14" si="0">E10/12</f>
        <v>60004.04</v>
      </c>
      <c r="G10" s="7"/>
    </row>
    <row r="11" spans="1:13" ht="31.5" customHeight="1" x14ac:dyDescent="0.25">
      <c r="A11" s="113"/>
      <c r="B11" s="156"/>
      <c r="C11" s="235" t="s">
        <v>31</v>
      </c>
      <c r="D11" s="235" t="s">
        <v>16</v>
      </c>
      <c r="E11" s="8">
        <v>604265.44999999995</v>
      </c>
      <c r="F11" s="72">
        <f t="shared" si="0"/>
        <v>50355.454166666663</v>
      </c>
      <c r="G11" s="7"/>
    </row>
    <row r="12" spans="1:13" ht="15" x14ac:dyDescent="0.25">
      <c r="A12" s="113"/>
      <c r="B12" s="156"/>
      <c r="C12" s="235" t="s">
        <v>32</v>
      </c>
      <c r="D12" s="235" t="s">
        <v>9</v>
      </c>
      <c r="E12" s="8">
        <v>703784.6</v>
      </c>
      <c r="F12" s="72">
        <f t="shared" si="0"/>
        <v>58648.716666666667</v>
      </c>
      <c r="G12" s="7"/>
    </row>
    <row r="13" spans="1:13" ht="30" x14ac:dyDescent="0.25">
      <c r="A13" s="113"/>
      <c r="B13" s="156"/>
      <c r="C13" s="235" t="s">
        <v>33</v>
      </c>
      <c r="D13" s="235" t="s">
        <v>34</v>
      </c>
      <c r="E13" s="8">
        <v>499199.75</v>
      </c>
      <c r="F13" s="72">
        <f t="shared" si="0"/>
        <v>41599.979166666664</v>
      </c>
      <c r="G13" s="7"/>
    </row>
    <row r="14" spans="1:13" ht="30" x14ac:dyDescent="0.25">
      <c r="A14" s="114"/>
      <c r="B14" s="157"/>
      <c r="C14" s="235" t="s">
        <v>35</v>
      </c>
      <c r="D14" s="235" t="s">
        <v>36</v>
      </c>
      <c r="E14" s="8">
        <v>616056.32999999996</v>
      </c>
      <c r="F14" s="72">
        <f t="shared" si="0"/>
        <v>51338.027499999997</v>
      </c>
      <c r="G14" s="7"/>
    </row>
    <row r="15" spans="1:13" ht="34.5" customHeight="1" x14ac:dyDescent="0.25">
      <c r="A15" s="112">
        <v>3</v>
      </c>
      <c r="B15" s="155" t="s">
        <v>54</v>
      </c>
      <c r="C15" s="235" t="s">
        <v>55</v>
      </c>
      <c r="D15" s="6" t="s">
        <v>19</v>
      </c>
      <c r="E15" s="8">
        <v>696644.45</v>
      </c>
      <c r="F15" s="72">
        <v>58053.7</v>
      </c>
      <c r="G15" s="7"/>
    </row>
    <row r="16" spans="1:13" ht="30" x14ac:dyDescent="0.25">
      <c r="A16" s="113"/>
      <c r="B16" s="156"/>
      <c r="C16" s="235" t="s">
        <v>56</v>
      </c>
      <c r="D16" s="6" t="s">
        <v>50</v>
      </c>
      <c r="E16" s="8">
        <v>725120.57</v>
      </c>
      <c r="F16" s="72">
        <v>65920.05</v>
      </c>
      <c r="G16" s="7"/>
    </row>
    <row r="17" spans="1:7" ht="30" x14ac:dyDescent="0.25">
      <c r="A17" s="113"/>
      <c r="B17" s="156"/>
      <c r="C17" s="235" t="s">
        <v>57</v>
      </c>
      <c r="D17" s="6" t="s">
        <v>48</v>
      </c>
      <c r="E17" s="8">
        <v>783842.11</v>
      </c>
      <c r="F17" s="72">
        <v>65320.18</v>
      </c>
      <c r="G17" s="7"/>
    </row>
    <row r="18" spans="1:7" ht="15" x14ac:dyDescent="0.25">
      <c r="A18" s="114"/>
      <c r="B18" s="157"/>
      <c r="C18" s="235" t="s">
        <v>58</v>
      </c>
      <c r="D18" s="6" t="s">
        <v>27</v>
      </c>
      <c r="E18" s="8">
        <v>604273.46</v>
      </c>
      <c r="F18" s="72">
        <v>50356.12</v>
      </c>
      <c r="G18" s="7"/>
    </row>
    <row r="19" spans="1:7" ht="21" customHeight="1" x14ac:dyDescent="0.25">
      <c r="A19" s="112">
        <v>4</v>
      </c>
      <c r="B19" s="155" t="s">
        <v>59</v>
      </c>
      <c r="C19" s="235" t="s">
        <v>60</v>
      </c>
      <c r="D19" s="6" t="s">
        <v>19</v>
      </c>
      <c r="E19" s="8">
        <v>527092.51</v>
      </c>
      <c r="F19" s="72">
        <v>43924.37</v>
      </c>
      <c r="G19" s="7"/>
    </row>
    <row r="20" spans="1:7" ht="45" x14ac:dyDescent="0.25">
      <c r="A20" s="113"/>
      <c r="B20" s="156"/>
      <c r="C20" s="235" t="s">
        <v>61</v>
      </c>
      <c r="D20" s="6" t="s">
        <v>451</v>
      </c>
      <c r="E20" s="8">
        <v>194442.26</v>
      </c>
      <c r="F20" s="72">
        <v>16203.52</v>
      </c>
      <c r="G20" s="7" t="s">
        <v>450</v>
      </c>
    </row>
    <row r="21" spans="1:7" ht="32.25" customHeight="1" x14ac:dyDescent="0.25">
      <c r="A21" s="113"/>
      <c r="B21" s="156"/>
      <c r="C21" s="235" t="s">
        <v>62</v>
      </c>
      <c r="D21" s="26" t="s">
        <v>452</v>
      </c>
      <c r="E21" s="9">
        <v>182844.3</v>
      </c>
      <c r="F21" s="73">
        <v>15237.03</v>
      </c>
      <c r="G21" s="7" t="s">
        <v>450</v>
      </c>
    </row>
    <row r="22" spans="1:7" ht="15" x14ac:dyDescent="0.25">
      <c r="A22" s="113"/>
      <c r="B22" s="156"/>
      <c r="C22" s="235" t="s">
        <v>63</v>
      </c>
      <c r="D22" s="26" t="s">
        <v>454</v>
      </c>
      <c r="E22" s="9">
        <v>64594.82</v>
      </c>
      <c r="F22" s="73">
        <v>32297.41</v>
      </c>
      <c r="G22" s="7" t="s">
        <v>453</v>
      </c>
    </row>
    <row r="23" spans="1:7" ht="15" x14ac:dyDescent="0.25">
      <c r="A23" s="114"/>
      <c r="B23" s="157"/>
      <c r="C23" s="235" t="s">
        <v>64</v>
      </c>
      <c r="D23" s="26" t="s">
        <v>456</v>
      </c>
      <c r="E23" s="9">
        <v>391160.25</v>
      </c>
      <c r="F23" s="73">
        <v>39116.019999999997</v>
      </c>
      <c r="G23" s="7" t="s">
        <v>455</v>
      </c>
    </row>
    <row r="24" spans="1:7" ht="26.25" customHeight="1" x14ac:dyDescent="0.25">
      <c r="A24" s="112">
        <v>5</v>
      </c>
      <c r="B24" s="155" t="s">
        <v>65</v>
      </c>
      <c r="C24" s="235" t="s">
        <v>66</v>
      </c>
      <c r="D24" s="6" t="s">
        <v>9</v>
      </c>
      <c r="E24" s="8">
        <v>764823.34</v>
      </c>
      <c r="F24" s="72">
        <f>E24/12</f>
        <v>63735.278333333328</v>
      </c>
      <c r="G24" s="7"/>
    </row>
    <row r="25" spans="1:7" ht="47.25" customHeight="1" x14ac:dyDescent="0.25">
      <c r="A25" s="113"/>
      <c r="B25" s="156"/>
      <c r="C25" s="235" t="s">
        <v>67</v>
      </c>
      <c r="D25" s="6" t="s">
        <v>68</v>
      </c>
      <c r="E25" s="8">
        <v>769777.33</v>
      </c>
      <c r="F25" s="72">
        <f t="shared" ref="F25:F28" si="1">E25/12</f>
        <v>64148.110833333332</v>
      </c>
      <c r="G25" s="7"/>
    </row>
    <row r="26" spans="1:7" ht="45" x14ac:dyDescent="0.25">
      <c r="A26" s="113"/>
      <c r="B26" s="156"/>
      <c r="C26" s="235" t="s">
        <v>69</v>
      </c>
      <c r="D26" s="6" t="s">
        <v>70</v>
      </c>
      <c r="E26" s="9">
        <v>749465.1</v>
      </c>
      <c r="F26" s="72">
        <f t="shared" si="1"/>
        <v>62455.424999999996</v>
      </c>
      <c r="G26" s="7"/>
    </row>
    <row r="27" spans="1:7" ht="30" customHeight="1" x14ac:dyDescent="0.25">
      <c r="A27" s="113"/>
      <c r="B27" s="156"/>
      <c r="C27" s="235" t="s">
        <v>71</v>
      </c>
      <c r="D27" s="234" t="s">
        <v>16</v>
      </c>
      <c r="E27" s="9">
        <v>610791.18999999994</v>
      </c>
      <c r="F27" s="72">
        <f t="shared" si="1"/>
        <v>50899.265833333331</v>
      </c>
      <c r="G27" s="7"/>
    </row>
    <row r="28" spans="1:7" ht="45" x14ac:dyDescent="0.25">
      <c r="A28" s="114"/>
      <c r="B28" s="157"/>
      <c r="C28" s="235" t="s">
        <v>72</v>
      </c>
      <c r="D28" s="26" t="s">
        <v>73</v>
      </c>
      <c r="E28" s="9">
        <v>656168.87</v>
      </c>
      <c r="F28" s="72">
        <f t="shared" si="1"/>
        <v>54680.739166666666</v>
      </c>
      <c r="G28" s="7"/>
    </row>
    <row r="29" spans="1:7" ht="30" customHeight="1" x14ac:dyDescent="0.25">
      <c r="A29" s="112">
        <v>6</v>
      </c>
      <c r="B29" s="155" t="s">
        <v>81</v>
      </c>
      <c r="C29" s="235" t="s">
        <v>82</v>
      </c>
      <c r="D29" s="6" t="s">
        <v>9</v>
      </c>
      <c r="E29" s="8">
        <v>640341.68999999994</v>
      </c>
      <c r="F29" s="72">
        <v>53361.81</v>
      </c>
      <c r="G29" s="7"/>
    </row>
    <row r="30" spans="1:7" ht="30" x14ac:dyDescent="0.25">
      <c r="A30" s="113"/>
      <c r="B30" s="156"/>
      <c r="C30" s="235" t="s">
        <v>83</v>
      </c>
      <c r="D30" s="6" t="s">
        <v>84</v>
      </c>
      <c r="E30" s="8">
        <v>669578.09</v>
      </c>
      <c r="F30" s="72">
        <v>57798.17</v>
      </c>
      <c r="G30" s="7"/>
    </row>
    <row r="31" spans="1:7" ht="30" customHeight="1" x14ac:dyDescent="0.25">
      <c r="A31" s="113"/>
      <c r="B31" s="156"/>
      <c r="C31" s="235" t="s">
        <v>85</v>
      </c>
      <c r="D31" s="6" t="s">
        <v>16</v>
      </c>
      <c r="E31" s="8">
        <v>544063.43000000005</v>
      </c>
      <c r="F31" s="72">
        <v>45338.62</v>
      </c>
      <c r="G31" s="7"/>
    </row>
    <row r="32" spans="1:7" ht="30" x14ac:dyDescent="0.25">
      <c r="A32" s="114"/>
      <c r="B32" s="157"/>
      <c r="C32" s="235" t="s">
        <v>86</v>
      </c>
      <c r="D32" s="6" t="s">
        <v>87</v>
      </c>
      <c r="E32" s="8">
        <v>547094.56999999995</v>
      </c>
      <c r="F32" s="72">
        <v>45591.21</v>
      </c>
      <c r="G32" s="7"/>
    </row>
    <row r="33" spans="1:7" ht="19.5" customHeight="1" x14ac:dyDescent="0.25">
      <c r="A33" s="112">
        <v>7</v>
      </c>
      <c r="B33" s="155" t="s">
        <v>88</v>
      </c>
      <c r="C33" s="235" t="s">
        <v>89</v>
      </c>
      <c r="D33" s="6" t="s">
        <v>90</v>
      </c>
      <c r="E33" s="8">
        <v>728378.69</v>
      </c>
      <c r="F33" s="72">
        <v>60698.22</v>
      </c>
      <c r="G33" s="7"/>
    </row>
    <row r="34" spans="1:7" ht="21.75" customHeight="1" x14ac:dyDescent="0.25">
      <c r="A34" s="113"/>
      <c r="B34" s="156"/>
      <c r="C34" s="235" t="s">
        <v>91</v>
      </c>
      <c r="D34" s="6" t="s">
        <v>92</v>
      </c>
      <c r="E34" s="8">
        <v>542307.1</v>
      </c>
      <c r="F34" s="72">
        <v>45192.26</v>
      </c>
      <c r="G34" s="7"/>
    </row>
    <row r="35" spans="1:7" ht="45.75" customHeight="1" x14ac:dyDescent="0.25">
      <c r="A35" s="113"/>
      <c r="B35" s="156"/>
      <c r="C35" s="235" t="s">
        <v>93</v>
      </c>
      <c r="D35" s="6" t="s">
        <v>94</v>
      </c>
      <c r="E35" s="8">
        <v>555304.48</v>
      </c>
      <c r="F35" s="72">
        <v>46275.37</v>
      </c>
      <c r="G35" s="7"/>
    </row>
    <row r="36" spans="1:7" ht="45" customHeight="1" x14ac:dyDescent="0.25">
      <c r="A36" s="113"/>
      <c r="B36" s="156"/>
      <c r="C36" s="235" t="s">
        <v>95</v>
      </c>
      <c r="D36" s="6" t="s">
        <v>96</v>
      </c>
      <c r="E36" s="8">
        <v>418923.85</v>
      </c>
      <c r="F36" s="72">
        <v>52365.48</v>
      </c>
      <c r="G36" s="88" t="s">
        <v>97</v>
      </c>
    </row>
    <row r="37" spans="1:7" ht="32.25" customHeight="1" x14ac:dyDescent="0.25">
      <c r="A37" s="113"/>
      <c r="B37" s="156"/>
      <c r="C37" s="235" t="s">
        <v>98</v>
      </c>
      <c r="D37" s="6" t="s">
        <v>99</v>
      </c>
      <c r="E37" s="8">
        <v>420458.9</v>
      </c>
      <c r="F37" s="72">
        <v>52557.36</v>
      </c>
      <c r="G37" s="88" t="s">
        <v>97</v>
      </c>
    </row>
    <row r="38" spans="1:7" ht="30" customHeight="1" x14ac:dyDescent="0.25">
      <c r="A38" s="113"/>
      <c r="B38" s="156"/>
      <c r="C38" s="235" t="s">
        <v>100</v>
      </c>
      <c r="D38" s="6" t="s">
        <v>99</v>
      </c>
      <c r="E38" s="8">
        <v>235774.23</v>
      </c>
      <c r="F38" s="72">
        <v>58943.56</v>
      </c>
      <c r="G38" s="88" t="s">
        <v>101</v>
      </c>
    </row>
    <row r="39" spans="1:7" ht="47.25" customHeight="1" x14ac:dyDescent="0.25">
      <c r="A39" s="114"/>
      <c r="B39" s="157"/>
      <c r="C39" s="235" t="s">
        <v>102</v>
      </c>
      <c r="D39" s="6" t="s">
        <v>96</v>
      </c>
      <c r="E39" s="8">
        <v>233235.62</v>
      </c>
      <c r="F39" s="72">
        <v>58308.91</v>
      </c>
      <c r="G39" s="88" t="s">
        <v>101</v>
      </c>
    </row>
    <row r="40" spans="1:7" ht="15" x14ac:dyDescent="0.25">
      <c r="A40" s="112">
        <v>8</v>
      </c>
      <c r="B40" s="155" t="s">
        <v>457</v>
      </c>
      <c r="C40" s="235" t="s">
        <v>103</v>
      </c>
      <c r="D40" s="6" t="s">
        <v>9</v>
      </c>
      <c r="E40" s="8">
        <v>802048.4</v>
      </c>
      <c r="F40" s="72">
        <v>66837.37</v>
      </c>
      <c r="G40" s="7"/>
    </row>
    <row r="41" spans="1:7" ht="15" x14ac:dyDescent="0.25">
      <c r="A41" s="113"/>
      <c r="B41" s="156"/>
      <c r="C41" s="235" t="s">
        <v>104</v>
      </c>
      <c r="D41" s="6" t="s">
        <v>105</v>
      </c>
      <c r="E41" s="8">
        <v>607952.06000000006</v>
      </c>
      <c r="F41" s="72">
        <v>50662.67</v>
      </c>
      <c r="G41" s="7"/>
    </row>
    <row r="42" spans="1:7" ht="15" x14ac:dyDescent="0.25">
      <c r="A42" s="113"/>
      <c r="B42" s="156"/>
      <c r="C42" s="235" t="s">
        <v>106</v>
      </c>
      <c r="D42" s="6" t="s">
        <v>107</v>
      </c>
      <c r="E42" s="9">
        <v>731447.29</v>
      </c>
      <c r="F42" s="73">
        <v>60953.94</v>
      </c>
      <c r="G42" s="7"/>
    </row>
    <row r="43" spans="1:7" ht="30" x14ac:dyDescent="0.25">
      <c r="A43" s="113"/>
      <c r="B43" s="156"/>
      <c r="C43" s="235" t="s">
        <v>108</v>
      </c>
      <c r="D43" s="6" t="s">
        <v>109</v>
      </c>
      <c r="E43" s="9">
        <v>530293.44999999995</v>
      </c>
      <c r="F43" s="73">
        <v>44191.12</v>
      </c>
      <c r="G43" s="7"/>
    </row>
    <row r="44" spans="1:7" ht="15" x14ac:dyDescent="0.25">
      <c r="A44" s="113"/>
      <c r="B44" s="156"/>
      <c r="C44" s="235" t="s">
        <v>110</v>
      </c>
      <c r="D44" s="234" t="s">
        <v>16</v>
      </c>
      <c r="E44" s="9">
        <v>645974.51</v>
      </c>
      <c r="F44" s="73">
        <v>53831.21</v>
      </c>
      <c r="G44" s="7"/>
    </row>
    <row r="45" spans="1:7" ht="15" x14ac:dyDescent="0.25">
      <c r="A45" s="114"/>
      <c r="B45" s="157"/>
      <c r="C45" s="235" t="s">
        <v>111</v>
      </c>
      <c r="D45" s="6" t="s">
        <v>77</v>
      </c>
      <c r="E45" s="9">
        <v>599837.92000000004</v>
      </c>
      <c r="F45" s="73">
        <v>49986.49</v>
      </c>
      <c r="G45" s="7"/>
    </row>
    <row r="46" spans="1:7" ht="30" customHeight="1" x14ac:dyDescent="0.25">
      <c r="A46" s="112">
        <v>9</v>
      </c>
      <c r="B46" s="155" t="s">
        <v>147</v>
      </c>
      <c r="C46" s="235" t="s">
        <v>148</v>
      </c>
      <c r="D46" s="6" t="s">
        <v>9</v>
      </c>
      <c r="E46" s="8">
        <v>743500.15</v>
      </c>
      <c r="F46" s="72">
        <v>61958.35</v>
      </c>
      <c r="G46" s="7"/>
    </row>
    <row r="47" spans="1:7" ht="30" x14ac:dyDescent="0.25">
      <c r="A47" s="113"/>
      <c r="B47" s="156"/>
      <c r="C47" s="235" t="s">
        <v>149</v>
      </c>
      <c r="D47" s="6" t="s">
        <v>150</v>
      </c>
      <c r="E47" s="8">
        <v>820633.67</v>
      </c>
      <c r="F47" s="72">
        <v>68386.14</v>
      </c>
      <c r="G47" s="7"/>
    </row>
    <row r="48" spans="1:7" ht="30" x14ac:dyDescent="0.25">
      <c r="A48" s="113"/>
      <c r="B48" s="156"/>
      <c r="C48" s="235" t="s">
        <v>151</v>
      </c>
      <c r="D48" s="6" t="s">
        <v>41</v>
      </c>
      <c r="E48" s="8">
        <v>708242.26</v>
      </c>
      <c r="F48" s="72">
        <v>59020.19</v>
      </c>
      <c r="G48" s="7"/>
    </row>
    <row r="49" spans="1:7" ht="30" x14ac:dyDescent="0.25">
      <c r="A49" s="113"/>
      <c r="B49" s="156"/>
      <c r="C49" s="235" t="s">
        <v>152</v>
      </c>
      <c r="D49" s="6" t="s">
        <v>43</v>
      </c>
      <c r="E49" s="8">
        <v>395746.68</v>
      </c>
      <c r="F49" s="72">
        <v>32978.89</v>
      </c>
      <c r="G49" s="7"/>
    </row>
    <row r="50" spans="1:7" ht="16.5" customHeight="1" x14ac:dyDescent="0.25">
      <c r="A50" s="114"/>
      <c r="B50" s="157"/>
      <c r="C50" s="235" t="s">
        <v>153</v>
      </c>
      <c r="D50" s="6" t="s">
        <v>16</v>
      </c>
      <c r="E50" s="8">
        <v>429953</v>
      </c>
      <c r="F50" s="72">
        <v>35829.42</v>
      </c>
      <c r="G50" s="7"/>
    </row>
    <row r="51" spans="1:7" ht="19.5" customHeight="1" x14ac:dyDescent="0.25">
      <c r="A51" s="112">
        <v>10</v>
      </c>
      <c r="B51" s="155" t="s">
        <v>154</v>
      </c>
      <c r="C51" s="235" t="s">
        <v>155</v>
      </c>
      <c r="D51" s="6" t="s">
        <v>9</v>
      </c>
      <c r="E51" s="8">
        <v>921402.13</v>
      </c>
      <c r="F51" s="72">
        <v>76783.509999999995</v>
      </c>
      <c r="G51" s="7"/>
    </row>
    <row r="52" spans="1:7" ht="23.25" customHeight="1" x14ac:dyDescent="0.25">
      <c r="A52" s="113"/>
      <c r="B52" s="156"/>
      <c r="C52" s="235" t="s">
        <v>156</v>
      </c>
      <c r="D52" s="6" t="s">
        <v>16</v>
      </c>
      <c r="E52" s="8">
        <v>571883.84</v>
      </c>
      <c r="F52" s="72">
        <v>47656.98</v>
      </c>
      <c r="G52" s="7"/>
    </row>
    <row r="53" spans="1:7" ht="29.25" customHeight="1" x14ac:dyDescent="0.25">
      <c r="A53" s="113"/>
      <c r="B53" s="156"/>
      <c r="C53" s="235" t="s">
        <v>157</v>
      </c>
      <c r="D53" s="26" t="s">
        <v>158</v>
      </c>
      <c r="E53" s="9">
        <v>716996.59</v>
      </c>
      <c r="F53" s="73">
        <v>59749.71</v>
      </c>
      <c r="G53" s="7"/>
    </row>
    <row r="54" spans="1:7" ht="30" customHeight="1" x14ac:dyDescent="0.25">
      <c r="A54" s="113"/>
      <c r="B54" s="156"/>
      <c r="C54" s="235" t="s">
        <v>159</v>
      </c>
      <c r="D54" s="26" t="s">
        <v>160</v>
      </c>
      <c r="E54" s="9">
        <v>977746.06</v>
      </c>
      <c r="F54" s="73">
        <v>81478.83</v>
      </c>
      <c r="G54" s="7"/>
    </row>
    <row r="55" spans="1:7" ht="30" customHeight="1" x14ac:dyDescent="0.25">
      <c r="A55" s="114"/>
      <c r="B55" s="157"/>
      <c r="C55" s="235" t="s">
        <v>161</v>
      </c>
      <c r="D55" s="26" t="s">
        <v>162</v>
      </c>
      <c r="E55" s="9">
        <v>761087.21</v>
      </c>
      <c r="F55" s="73">
        <v>63423.93</v>
      </c>
      <c r="G55" s="7"/>
    </row>
    <row r="56" spans="1:7" ht="20.25" customHeight="1" x14ac:dyDescent="0.25">
      <c r="A56" s="112">
        <v>11</v>
      </c>
      <c r="B56" s="155" t="s">
        <v>163</v>
      </c>
      <c r="C56" s="235" t="s">
        <v>164</v>
      </c>
      <c r="D56" s="6" t="s">
        <v>19</v>
      </c>
      <c r="E56" s="8">
        <v>785970.44</v>
      </c>
      <c r="F56" s="72">
        <v>65497.54</v>
      </c>
      <c r="G56" s="7"/>
    </row>
    <row r="57" spans="1:7" ht="33.75" customHeight="1" x14ac:dyDescent="0.25">
      <c r="A57" s="113"/>
      <c r="B57" s="156"/>
      <c r="C57" s="235" t="s">
        <v>165</v>
      </c>
      <c r="D57" s="6" t="s">
        <v>21</v>
      </c>
      <c r="E57" s="8">
        <v>663190.75</v>
      </c>
      <c r="F57" s="72">
        <v>55265.9</v>
      </c>
      <c r="G57" s="7"/>
    </row>
    <row r="58" spans="1:7" ht="45" x14ac:dyDescent="0.25">
      <c r="A58" s="113"/>
      <c r="B58" s="156"/>
      <c r="C58" s="235" t="s">
        <v>166</v>
      </c>
      <c r="D58" s="6" t="s">
        <v>23</v>
      </c>
      <c r="E58" s="8">
        <v>641636.71</v>
      </c>
      <c r="F58" s="72">
        <v>53469.73</v>
      </c>
      <c r="G58" s="7"/>
    </row>
    <row r="59" spans="1:7" ht="30" x14ac:dyDescent="0.25">
      <c r="A59" s="113"/>
      <c r="B59" s="156"/>
      <c r="C59" s="235" t="s">
        <v>167</v>
      </c>
      <c r="D59" s="6" t="s">
        <v>168</v>
      </c>
      <c r="E59" s="8">
        <v>412159.76</v>
      </c>
      <c r="F59" s="72">
        <v>34346.65</v>
      </c>
      <c r="G59" s="7"/>
    </row>
    <row r="60" spans="1:7" ht="18" customHeight="1" x14ac:dyDescent="0.25">
      <c r="A60" s="114"/>
      <c r="B60" s="157"/>
      <c r="C60" s="235" t="s">
        <v>169</v>
      </c>
      <c r="D60" s="6" t="s">
        <v>27</v>
      </c>
      <c r="E60" s="8">
        <v>463511.39</v>
      </c>
      <c r="F60" s="72">
        <v>38625.949999999997</v>
      </c>
      <c r="G60" s="7"/>
    </row>
    <row r="61" spans="1:7" ht="18.75" customHeight="1" x14ac:dyDescent="0.25">
      <c r="A61" s="112">
        <v>12</v>
      </c>
      <c r="B61" s="155" t="s">
        <v>170</v>
      </c>
      <c r="C61" s="235" t="s">
        <v>171</v>
      </c>
      <c r="D61" s="6" t="s">
        <v>19</v>
      </c>
      <c r="E61" s="8">
        <v>686910.11</v>
      </c>
      <c r="F61" s="72">
        <v>57242.51</v>
      </c>
      <c r="G61" s="7"/>
    </row>
    <row r="62" spans="1:7" ht="15" x14ac:dyDescent="0.25">
      <c r="A62" s="113"/>
      <c r="B62" s="156"/>
      <c r="C62" s="235" t="s">
        <v>172</v>
      </c>
      <c r="D62" s="6" t="s">
        <v>27</v>
      </c>
      <c r="E62" s="8">
        <v>540187.15</v>
      </c>
      <c r="F62" s="72">
        <v>45015.59</v>
      </c>
      <c r="G62" s="7"/>
    </row>
    <row r="63" spans="1:7" ht="15" x14ac:dyDescent="0.25">
      <c r="A63" s="113"/>
      <c r="B63" s="156"/>
      <c r="C63" s="235" t="s">
        <v>173</v>
      </c>
      <c r="D63" s="6" t="s">
        <v>414</v>
      </c>
      <c r="E63" s="8">
        <v>424707.1</v>
      </c>
      <c r="F63" s="72">
        <v>35392.25</v>
      </c>
      <c r="G63" s="7"/>
    </row>
    <row r="64" spans="1:7" ht="15" x14ac:dyDescent="0.25">
      <c r="A64" s="113"/>
      <c r="B64" s="156"/>
      <c r="C64" s="235" t="s">
        <v>174</v>
      </c>
      <c r="D64" s="6" t="s">
        <v>458</v>
      </c>
      <c r="E64" s="8">
        <v>627826.48</v>
      </c>
      <c r="F64" s="72">
        <v>52318.87</v>
      </c>
      <c r="G64" s="7"/>
    </row>
    <row r="65" spans="1:8" ht="23.25" customHeight="1" x14ac:dyDescent="0.25">
      <c r="A65" s="114"/>
      <c r="B65" s="157"/>
      <c r="C65" s="248" t="s">
        <v>175</v>
      </c>
      <c r="D65" s="236" t="s">
        <v>459</v>
      </c>
      <c r="E65" s="12">
        <v>614864.46</v>
      </c>
      <c r="F65" s="74">
        <v>51238.7</v>
      </c>
      <c r="G65" s="7"/>
    </row>
    <row r="66" spans="1:8" ht="30" customHeight="1" x14ac:dyDescent="0.25">
      <c r="A66" s="112">
        <v>13</v>
      </c>
      <c r="B66" s="155" t="s">
        <v>176</v>
      </c>
      <c r="C66" s="235" t="s">
        <v>177</v>
      </c>
      <c r="D66" s="6" t="s">
        <v>9</v>
      </c>
      <c r="E66" s="8">
        <v>567535.53</v>
      </c>
      <c r="F66" s="72">
        <f>E66/12</f>
        <v>47294.627500000002</v>
      </c>
      <c r="G66" s="7"/>
    </row>
    <row r="67" spans="1:8" ht="30" x14ac:dyDescent="0.25">
      <c r="A67" s="113"/>
      <c r="B67" s="156"/>
      <c r="C67" s="235" t="s">
        <v>178</v>
      </c>
      <c r="D67" s="6" t="s">
        <v>39</v>
      </c>
      <c r="E67" s="8">
        <v>221654.42</v>
      </c>
      <c r="F67" s="72">
        <f t="shared" ref="F67:F69" si="2">E67/12</f>
        <v>18471.201666666668</v>
      </c>
      <c r="G67" s="7"/>
    </row>
    <row r="68" spans="1:8" ht="30" x14ac:dyDescent="0.25">
      <c r="A68" s="113"/>
      <c r="B68" s="156"/>
      <c r="C68" s="235" t="s">
        <v>179</v>
      </c>
      <c r="D68" s="6" t="s">
        <v>41</v>
      </c>
      <c r="E68" s="8">
        <v>212819.66</v>
      </c>
      <c r="F68" s="72">
        <f t="shared" si="2"/>
        <v>17734.971666666668</v>
      </c>
      <c r="G68" s="7"/>
    </row>
    <row r="69" spans="1:8" ht="30" customHeight="1" x14ac:dyDescent="0.25">
      <c r="A69" s="114"/>
      <c r="B69" s="157"/>
      <c r="C69" s="235" t="s">
        <v>180</v>
      </c>
      <c r="D69" s="6" t="s">
        <v>16</v>
      </c>
      <c r="E69" s="8">
        <v>506285.09</v>
      </c>
      <c r="F69" s="72">
        <f t="shared" si="2"/>
        <v>42190.424166666671</v>
      </c>
      <c r="G69" s="7"/>
    </row>
    <row r="70" spans="1:8" ht="21" customHeight="1" x14ac:dyDescent="0.25">
      <c r="A70" s="112">
        <v>14</v>
      </c>
      <c r="B70" s="155" t="s">
        <v>181</v>
      </c>
      <c r="C70" s="235" t="s">
        <v>182</v>
      </c>
      <c r="D70" s="6" t="s">
        <v>9</v>
      </c>
      <c r="E70" s="8">
        <v>875299</v>
      </c>
      <c r="F70" s="72">
        <f>E70/12</f>
        <v>72941.583333333328</v>
      </c>
      <c r="G70" s="7"/>
    </row>
    <row r="71" spans="1:8" ht="32.25" customHeight="1" x14ac:dyDescent="0.25">
      <c r="A71" s="113"/>
      <c r="B71" s="156"/>
      <c r="C71" s="235" t="s">
        <v>183</v>
      </c>
      <c r="D71" s="6" t="s">
        <v>184</v>
      </c>
      <c r="E71" s="8">
        <v>643008</v>
      </c>
      <c r="F71" s="72">
        <f t="shared" ref="F71:F73" si="3">E71/12</f>
        <v>53584</v>
      </c>
      <c r="G71" s="7"/>
    </row>
    <row r="72" spans="1:8" ht="45" x14ac:dyDescent="0.25">
      <c r="A72" s="113"/>
      <c r="B72" s="156"/>
      <c r="C72" s="235" t="s">
        <v>185</v>
      </c>
      <c r="D72" s="6" t="s">
        <v>186</v>
      </c>
      <c r="E72" s="8">
        <v>598557</v>
      </c>
      <c r="F72" s="72">
        <f t="shared" si="3"/>
        <v>49879.75</v>
      </c>
      <c r="G72" s="7"/>
    </row>
    <row r="73" spans="1:8" ht="18.75" customHeight="1" x14ac:dyDescent="0.25">
      <c r="A73" s="114"/>
      <c r="B73" s="157"/>
      <c r="C73" s="235" t="s">
        <v>187</v>
      </c>
      <c r="D73" s="6" t="s">
        <v>16</v>
      </c>
      <c r="E73" s="8">
        <v>702610</v>
      </c>
      <c r="F73" s="72">
        <f t="shared" si="3"/>
        <v>58550.833333333336</v>
      </c>
      <c r="G73" s="7"/>
    </row>
    <row r="74" spans="1:8" ht="30" customHeight="1" x14ac:dyDescent="0.25">
      <c r="A74" s="112">
        <v>15</v>
      </c>
      <c r="B74" s="155" t="s">
        <v>188</v>
      </c>
      <c r="C74" s="235" t="s">
        <v>189</v>
      </c>
      <c r="D74" s="235" t="s">
        <v>190</v>
      </c>
      <c r="E74" s="8">
        <v>333332.43</v>
      </c>
      <c r="F74" s="72">
        <v>66666.48</v>
      </c>
      <c r="G74" s="89" t="s">
        <v>461</v>
      </c>
      <c r="H74" s="16"/>
    </row>
    <row r="75" spans="1:8" ht="30" x14ac:dyDescent="0.25">
      <c r="A75" s="113"/>
      <c r="B75" s="156"/>
      <c r="C75" s="235" t="s">
        <v>189</v>
      </c>
      <c r="D75" s="235" t="s">
        <v>50</v>
      </c>
      <c r="E75" s="8">
        <v>427563.86</v>
      </c>
      <c r="F75" s="72">
        <v>53445.48</v>
      </c>
      <c r="G75" s="106" t="s">
        <v>460</v>
      </c>
      <c r="H75" s="16"/>
    </row>
    <row r="76" spans="1:8" ht="30" x14ac:dyDescent="0.25">
      <c r="A76" s="113"/>
      <c r="B76" s="156"/>
      <c r="C76" s="235" t="s">
        <v>191</v>
      </c>
      <c r="D76" s="235" t="s">
        <v>87</v>
      </c>
      <c r="E76" s="9">
        <v>562225.61</v>
      </c>
      <c r="F76" s="73">
        <v>46852.13</v>
      </c>
      <c r="G76" s="106"/>
      <c r="H76" s="16"/>
    </row>
    <row r="77" spans="1:8" ht="30" x14ac:dyDescent="0.25">
      <c r="A77" s="113"/>
      <c r="B77" s="156"/>
      <c r="C77" s="235" t="s">
        <v>192</v>
      </c>
      <c r="D77" s="235" t="s">
        <v>41</v>
      </c>
      <c r="E77" s="9">
        <v>522329.42</v>
      </c>
      <c r="F77" s="73">
        <v>43527.45</v>
      </c>
      <c r="G77" s="106"/>
      <c r="H77" s="16"/>
    </row>
    <row r="78" spans="1:8" ht="15" x14ac:dyDescent="0.25">
      <c r="A78" s="113"/>
      <c r="B78" s="156"/>
      <c r="C78" s="235" t="s">
        <v>193</v>
      </c>
      <c r="D78" s="235" t="s">
        <v>27</v>
      </c>
      <c r="E78" s="9">
        <v>580534.92000000004</v>
      </c>
      <c r="F78" s="73">
        <v>48377.91</v>
      </c>
      <c r="G78" s="106"/>
      <c r="H78" s="16"/>
    </row>
    <row r="79" spans="1:8" ht="30" x14ac:dyDescent="0.25">
      <c r="A79" s="114"/>
      <c r="B79" s="157"/>
      <c r="C79" s="235" t="s">
        <v>194</v>
      </c>
      <c r="D79" s="235" t="s">
        <v>50</v>
      </c>
      <c r="E79" s="9">
        <v>340262.73</v>
      </c>
      <c r="F79" s="73">
        <v>85065.68</v>
      </c>
      <c r="G79" s="106" t="s">
        <v>1653</v>
      </c>
      <c r="H79" s="16"/>
    </row>
    <row r="80" spans="1:8" ht="15" x14ac:dyDescent="0.25">
      <c r="A80" s="112">
        <v>16</v>
      </c>
      <c r="B80" s="155" t="s">
        <v>195</v>
      </c>
      <c r="C80" s="235" t="s">
        <v>196</v>
      </c>
      <c r="D80" s="6" t="s">
        <v>9</v>
      </c>
      <c r="E80" s="8">
        <v>607247.43000000005</v>
      </c>
      <c r="F80" s="72">
        <v>50603.95</v>
      </c>
      <c r="G80" s="7"/>
    </row>
    <row r="81" spans="1:12" ht="27.75" customHeight="1" x14ac:dyDescent="0.25">
      <c r="A81" s="113"/>
      <c r="B81" s="180"/>
      <c r="C81" s="235" t="s">
        <v>197</v>
      </c>
      <c r="D81" s="6" t="s">
        <v>198</v>
      </c>
      <c r="E81" s="8" t="s">
        <v>199</v>
      </c>
      <c r="F81" s="72">
        <v>46328.7</v>
      </c>
      <c r="G81" s="7"/>
    </row>
    <row r="82" spans="1:12" ht="45" x14ac:dyDescent="0.25">
      <c r="A82" s="113"/>
      <c r="B82" s="180"/>
      <c r="C82" s="235" t="s">
        <v>200</v>
      </c>
      <c r="D82" s="6" t="s">
        <v>23</v>
      </c>
      <c r="E82" s="8" t="s">
        <v>201</v>
      </c>
      <c r="F82" s="72">
        <v>58012.86</v>
      </c>
      <c r="G82" s="7"/>
    </row>
    <row r="83" spans="1:12" ht="15" x14ac:dyDescent="0.25">
      <c r="A83" s="113"/>
      <c r="B83" s="180"/>
      <c r="C83" s="235" t="s">
        <v>202</v>
      </c>
      <c r="D83" s="6" t="s">
        <v>16</v>
      </c>
      <c r="E83" s="8" t="s">
        <v>203</v>
      </c>
      <c r="F83" s="72">
        <v>38373.33</v>
      </c>
      <c r="G83" s="7"/>
    </row>
    <row r="84" spans="1:12" ht="30" x14ac:dyDescent="0.25">
      <c r="A84" s="114"/>
      <c r="B84" s="181"/>
      <c r="C84" s="235" t="s">
        <v>204</v>
      </c>
      <c r="D84" s="6" t="s">
        <v>43</v>
      </c>
      <c r="E84" s="8" t="s">
        <v>205</v>
      </c>
      <c r="F84" s="72">
        <v>46760.61</v>
      </c>
      <c r="G84" s="7"/>
    </row>
    <row r="85" spans="1:12" ht="20.25" customHeight="1" x14ac:dyDescent="0.25">
      <c r="A85" s="112">
        <v>17</v>
      </c>
      <c r="B85" s="155" t="s">
        <v>206</v>
      </c>
      <c r="C85" s="235" t="s">
        <v>207</v>
      </c>
      <c r="D85" s="6" t="s">
        <v>19</v>
      </c>
      <c r="E85" s="8">
        <v>811074.35</v>
      </c>
      <c r="F85" s="72">
        <v>67589.52</v>
      </c>
      <c r="G85" s="7"/>
    </row>
    <row r="86" spans="1:12" ht="45" x14ac:dyDescent="0.25">
      <c r="A86" s="113"/>
      <c r="B86" s="156"/>
      <c r="C86" s="235" t="s">
        <v>208</v>
      </c>
      <c r="D86" s="6" t="s">
        <v>73</v>
      </c>
      <c r="E86" s="8">
        <v>562082.62</v>
      </c>
      <c r="F86" s="72">
        <v>46840.22</v>
      </c>
      <c r="G86" s="7"/>
    </row>
    <row r="87" spans="1:12" ht="30" x14ac:dyDescent="0.25">
      <c r="A87" s="113"/>
      <c r="B87" s="156"/>
      <c r="C87" s="235" t="s">
        <v>209</v>
      </c>
      <c r="D87" s="6" t="s">
        <v>210</v>
      </c>
      <c r="E87" s="8">
        <v>586955.14</v>
      </c>
      <c r="F87" s="72">
        <v>48912.93</v>
      </c>
      <c r="G87" s="7"/>
    </row>
    <row r="88" spans="1:12" ht="30" x14ac:dyDescent="0.25">
      <c r="A88" s="113"/>
      <c r="B88" s="156"/>
      <c r="C88" s="235" t="s">
        <v>211</v>
      </c>
      <c r="D88" s="6" t="s">
        <v>212</v>
      </c>
      <c r="E88" s="8">
        <v>568154.18999999994</v>
      </c>
      <c r="F88" s="72">
        <v>47346.18</v>
      </c>
      <c r="G88" s="7"/>
    </row>
    <row r="89" spans="1:12" ht="15" x14ac:dyDescent="0.25">
      <c r="A89" s="114"/>
      <c r="B89" s="157"/>
      <c r="C89" s="235" t="s">
        <v>213</v>
      </c>
      <c r="D89" s="6" t="s">
        <v>214</v>
      </c>
      <c r="E89" s="8">
        <v>550375.13</v>
      </c>
      <c r="F89" s="72">
        <v>45864.59</v>
      </c>
      <c r="G89" s="7"/>
    </row>
    <row r="90" spans="1:12" ht="41.25" customHeight="1" x14ac:dyDescent="0.25">
      <c r="A90" s="112">
        <v>18</v>
      </c>
      <c r="B90" s="178" t="s">
        <v>222</v>
      </c>
      <c r="C90" s="235" t="s">
        <v>223</v>
      </c>
      <c r="D90" s="235" t="s">
        <v>19</v>
      </c>
      <c r="E90" s="8">
        <v>217232.15</v>
      </c>
      <c r="F90" s="72">
        <v>54308.03</v>
      </c>
      <c r="G90" s="19" t="s">
        <v>462</v>
      </c>
      <c r="H90" s="27"/>
      <c r="I90" s="27"/>
      <c r="J90" s="5"/>
      <c r="K90" s="5"/>
      <c r="L90" s="5"/>
    </row>
    <row r="91" spans="1:12" ht="30" x14ac:dyDescent="0.25">
      <c r="A91" s="113"/>
      <c r="B91" s="178"/>
      <c r="C91" s="235" t="s">
        <v>224</v>
      </c>
      <c r="D91" s="235" t="s">
        <v>50</v>
      </c>
      <c r="E91" s="8">
        <v>193047.39</v>
      </c>
      <c r="F91" s="72">
        <v>48261.84</v>
      </c>
      <c r="G91" s="7"/>
    </row>
    <row r="92" spans="1:12" ht="30" x14ac:dyDescent="0.25">
      <c r="A92" s="113"/>
      <c r="B92" s="178"/>
      <c r="C92" s="235" t="s">
        <v>225</v>
      </c>
      <c r="D92" s="235" t="s">
        <v>48</v>
      </c>
      <c r="E92" s="8">
        <v>156397.44</v>
      </c>
      <c r="F92" s="72">
        <v>39099.360000000001</v>
      </c>
      <c r="G92" s="7"/>
    </row>
    <row r="93" spans="1:12" ht="15" x14ac:dyDescent="0.25">
      <c r="A93" s="114"/>
      <c r="B93" s="178"/>
      <c r="C93" s="235" t="s">
        <v>226</v>
      </c>
      <c r="D93" s="235" t="s">
        <v>27</v>
      </c>
      <c r="E93" s="8">
        <v>137362.95000000001</v>
      </c>
      <c r="F93" s="72">
        <v>34340.730000000003</v>
      </c>
      <c r="G93" s="7"/>
    </row>
    <row r="94" spans="1:12" ht="15" x14ac:dyDescent="0.25">
      <c r="A94" s="112">
        <v>19</v>
      </c>
      <c r="B94" s="155" t="s">
        <v>227</v>
      </c>
      <c r="C94" s="235" t="s">
        <v>228</v>
      </c>
      <c r="D94" s="6" t="s">
        <v>9</v>
      </c>
      <c r="E94" s="8">
        <v>396052.13</v>
      </c>
      <c r="F94" s="72">
        <v>49506.52</v>
      </c>
      <c r="G94" s="19" t="s">
        <v>463</v>
      </c>
    </row>
    <row r="95" spans="1:12" ht="52.5" customHeight="1" x14ac:dyDescent="0.25">
      <c r="A95" s="113"/>
      <c r="B95" s="156"/>
      <c r="C95" s="235" t="s">
        <v>229</v>
      </c>
      <c r="D95" s="237" t="s">
        <v>230</v>
      </c>
      <c r="E95" s="8">
        <v>636537.48</v>
      </c>
      <c r="F95" s="72">
        <v>53044.79</v>
      </c>
      <c r="G95" s="7"/>
    </row>
    <row r="96" spans="1:12" ht="15" x14ac:dyDescent="0.25">
      <c r="A96" s="113"/>
      <c r="B96" s="156"/>
      <c r="C96" s="237" t="s">
        <v>231</v>
      </c>
      <c r="D96" s="237" t="s">
        <v>16</v>
      </c>
      <c r="E96" s="9">
        <v>549713.56999999995</v>
      </c>
      <c r="F96" s="73">
        <v>45809.46</v>
      </c>
      <c r="G96" s="7"/>
    </row>
    <row r="97" spans="1:7" ht="48" customHeight="1" x14ac:dyDescent="0.25">
      <c r="A97" s="114"/>
      <c r="B97" s="157"/>
      <c r="C97" s="237" t="s">
        <v>232</v>
      </c>
      <c r="D97" s="237" t="s">
        <v>233</v>
      </c>
      <c r="E97" s="9">
        <v>541414.53</v>
      </c>
      <c r="F97" s="73">
        <v>45117.088000000003</v>
      </c>
      <c r="G97" s="7"/>
    </row>
    <row r="98" spans="1:7" ht="15" x14ac:dyDescent="0.25">
      <c r="A98" s="112">
        <v>20</v>
      </c>
      <c r="B98" s="155" t="s">
        <v>234</v>
      </c>
      <c r="C98" s="235" t="s">
        <v>235</v>
      </c>
      <c r="D98" s="6" t="s">
        <v>19</v>
      </c>
      <c r="E98" s="8">
        <v>757327.76</v>
      </c>
      <c r="F98" s="72">
        <v>63110.65</v>
      </c>
      <c r="G98" s="7"/>
    </row>
    <row r="99" spans="1:7" ht="30" x14ac:dyDescent="0.25">
      <c r="A99" s="113"/>
      <c r="B99" s="156"/>
      <c r="C99" s="235" t="s">
        <v>236</v>
      </c>
      <c r="D99" s="6" t="s">
        <v>50</v>
      </c>
      <c r="E99" s="8">
        <v>762569.99</v>
      </c>
      <c r="F99" s="72">
        <v>63547.5</v>
      </c>
      <c r="G99" s="7"/>
    </row>
    <row r="100" spans="1:7" ht="30" x14ac:dyDescent="0.25">
      <c r="A100" s="113"/>
      <c r="B100" s="156"/>
      <c r="C100" s="235" t="s">
        <v>237</v>
      </c>
      <c r="D100" s="6" t="s">
        <v>48</v>
      </c>
      <c r="E100" s="8">
        <v>744307.1</v>
      </c>
      <c r="F100" s="72">
        <v>62025.59</v>
      </c>
      <c r="G100" s="7"/>
    </row>
    <row r="101" spans="1:7" ht="15" x14ac:dyDescent="0.25">
      <c r="A101" s="113"/>
      <c r="B101" s="156"/>
      <c r="C101" s="235" t="s">
        <v>238</v>
      </c>
      <c r="D101" s="6" t="s">
        <v>27</v>
      </c>
      <c r="E101" s="8">
        <v>611259.39</v>
      </c>
      <c r="F101" s="72">
        <v>50938.28</v>
      </c>
      <c r="G101" s="7"/>
    </row>
    <row r="102" spans="1:7" ht="30" x14ac:dyDescent="0.25">
      <c r="A102" s="114"/>
      <c r="B102" s="157"/>
      <c r="C102" s="235" t="s">
        <v>239</v>
      </c>
      <c r="D102" s="6" t="s">
        <v>52</v>
      </c>
      <c r="E102" s="8">
        <v>356535.03999999998</v>
      </c>
      <c r="F102" s="72">
        <v>37530</v>
      </c>
      <c r="G102" s="7"/>
    </row>
    <row r="103" spans="1:7" ht="21" customHeight="1" x14ac:dyDescent="0.25">
      <c r="A103" s="112">
        <v>21</v>
      </c>
      <c r="B103" s="155" t="s">
        <v>464</v>
      </c>
      <c r="C103" s="235" t="s">
        <v>268</v>
      </c>
      <c r="D103" s="235" t="s">
        <v>19</v>
      </c>
      <c r="E103" s="8">
        <v>625865.36</v>
      </c>
      <c r="F103" s="72">
        <f>E103/12</f>
        <v>52155.446666666663</v>
      </c>
      <c r="G103" s="7"/>
    </row>
    <row r="104" spans="1:7" ht="15" x14ac:dyDescent="0.25">
      <c r="A104" s="113"/>
      <c r="B104" s="174"/>
      <c r="C104" s="235" t="s">
        <v>269</v>
      </c>
      <c r="D104" s="235" t="s">
        <v>270</v>
      </c>
      <c r="E104" s="9">
        <v>799678.91</v>
      </c>
      <c r="F104" s="72">
        <f t="shared" ref="F104:F107" si="4">E104/12</f>
        <v>66639.909166666665</v>
      </c>
      <c r="G104" s="7"/>
    </row>
    <row r="105" spans="1:7" ht="15" x14ac:dyDescent="0.25">
      <c r="A105" s="113"/>
      <c r="B105" s="174"/>
      <c r="C105" s="235" t="s">
        <v>271</v>
      </c>
      <c r="D105" s="235" t="s">
        <v>272</v>
      </c>
      <c r="E105" s="9">
        <v>732937.69</v>
      </c>
      <c r="F105" s="72">
        <f t="shared" si="4"/>
        <v>61078.140833333331</v>
      </c>
      <c r="G105" s="7"/>
    </row>
    <row r="106" spans="1:7" ht="15" x14ac:dyDescent="0.25">
      <c r="A106" s="113"/>
      <c r="B106" s="174"/>
      <c r="C106" s="235" t="s">
        <v>273</v>
      </c>
      <c r="D106" s="235" t="s">
        <v>274</v>
      </c>
      <c r="E106" s="9">
        <v>687482.26</v>
      </c>
      <c r="F106" s="72">
        <f t="shared" si="4"/>
        <v>57290.188333333332</v>
      </c>
      <c r="G106" s="7"/>
    </row>
    <row r="107" spans="1:7" ht="27" customHeight="1" x14ac:dyDescent="0.25">
      <c r="A107" s="114"/>
      <c r="B107" s="175"/>
      <c r="C107" s="235" t="s">
        <v>275</v>
      </c>
      <c r="D107" s="235" t="s">
        <v>27</v>
      </c>
      <c r="E107" s="9">
        <v>644600.17000000004</v>
      </c>
      <c r="F107" s="72">
        <f t="shared" si="4"/>
        <v>53716.680833333339</v>
      </c>
      <c r="G107" s="7"/>
    </row>
    <row r="108" spans="1:7" ht="15" customHeight="1" x14ac:dyDescent="0.25">
      <c r="A108" s="187">
        <v>22</v>
      </c>
      <c r="B108" s="190" t="s">
        <v>465</v>
      </c>
      <c r="C108" s="255" t="s">
        <v>276</v>
      </c>
      <c r="D108" s="238" t="s">
        <v>9</v>
      </c>
      <c r="E108" s="183">
        <v>890720.72</v>
      </c>
      <c r="F108" s="185">
        <v>74226.73</v>
      </c>
      <c r="G108" s="107"/>
    </row>
    <row r="109" spans="1:7" ht="15" x14ac:dyDescent="0.25">
      <c r="A109" s="188"/>
      <c r="B109" s="191"/>
      <c r="C109" s="256"/>
      <c r="D109" s="239"/>
      <c r="E109" s="184"/>
      <c r="F109" s="186"/>
      <c r="G109" s="107"/>
    </row>
    <row r="110" spans="1:7" ht="45" x14ac:dyDescent="0.25">
      <c r="A110" s="188"/>
      <c r="B110" s="191"/>
      <c r="C110" s="257" t="s">
        <v>277</v>
      </c>
      <c r="D110" s="240" t="s">
        <v>517</v>
      </c>
      <c r="E110" s="24">
        <v>833754.34</v>
      </c>
      <c r="F110" s="31">
        <v>69479.53</v>
      </c>
      <c r="G110" s="107"/>
    </row>
    <row r="111" spans="1:7" ht="47.25" customHeight="1" x14ac:dyDescent="0.25">
      <c r="A111" s="188"/>
      <c r="B111" s="191"/>
      <c r="C111" s="258" t="s">
        <v>278</v>
      </c>
      <c r="D111" s="240" t="s">
        <v>466</v>
      </c>
      <c r="E111" s="24">
        <v>503048</v>
      </c>
      <c r="F111" s="31">
        <v>55894.22</v>
      </c>
      <c r="G111" s="107" t="s">
        <v>468</v>
      </c>
    </row>
    <row r="112" spans="1:7" ht="45" customHeight="1" x14ac:dyDescent="0.25">
      <c r="A112" s="188"/>
      <c r="B112" s="191"/>
      <c r="C112" s="258" t="s">
        <v>279</v>
      </c>
      <c r="D112" s="240" t="s">
        <v>466</v>
      </c>
      <c r="E112" s="24">
        <v>119047.62</v>
      </c>
      <c r="F112" s="31">
        <v>39682.54</v>
      </c>
      <c r="G112" s="107" t="s">
        <v>467</v>
      </c>
    </row>
    <row r="113" spans="1:7" ht="23.25" customHeight="1" x14ac:dyDescent="0.25">
      <c r="A113" s="189"/>
      <c r="B113" s="192"/>
      <c r="C113" s="258" t="s">
        <v>280</v>
      </c>
      <c r="D113" s="240" t="s">
        <v>16</v>
      </c>
      <c r="E113" s="24">
        <v>807512.84</v>
      </c>
      <c r="F113" s="31">
        <v>67292.740000000005</v>
      </c>
      <c r="G113" s="107"/>
    </row>
    <row r="114" spans="1:7" ht="30" customHeight="1" x14ac:dyDescent="0.25">
      <c r="A114" s="112">
        <v>23</v>
      </c>
      <c r="B114" s="155" t="s">
        <v>281</v>
      </c>
      <c r="C114" s="235" t="s">
        <v>282</v>
      </c>
      <c r="D114" s="6" t="s">
        <v>9</v>
      </c>
      <c r="E114" s="8">
        <v>810311.05</v>
      </c>
      <c r="F114" s="72">
        <v>67525.919999999998</v>
      </c>
      <c r="G114" s="7"/>
    </row>
    <row r="115" spans="1:7" ht="30" customHeight="1" x14ac:dyDescent="0.25">
      <c r="A115" s="113"/>
      <c r="B115" s="156"/>
      <c r="C115" s="235" t="s">
        <v>283</v>
      </c>
      <c r="D115" s="6" t="s">
        <v>284</v>
      </c>
      <c r="E115" s="8">
        <v>704238.77</v>
      </c>
      <c r="F115" s="72">
        <v>58686.559999999998</v>
      </c>
      <c r="G115" s="7"/>
    </row>
    <row r="116" spans="1:7" ht="30" customHeight="1" x14ac:dyDescent="0.25">
      <c r="A116" s="113"/>
      <c r="B116" s="156"/>
      <c r="C116" s="235" t="s">
        <v>285</v>
      </c>
      <c r="D116" s="6" t="s">
        <v>286</v>
      </c>
      <c r="E116" s="8">
        <v>596930.81000000006</v>
      </c>
      <c r="F116" s="72">
        <v>49744.23</v>
      </c>
      <c r="G116" s="7"/>
    </row>
    <row r="117" spans="1:7" ht="30" customHeight="1" x14ac:dyDescent="0.25">
      <c r="A117" s="113"/>
      <c r="B117" s="156"/>
      <c r="C117" s="235" t="s">
        <v>287</v>
      </c>
      <c r="D117" s="6" t="s">
        <v>133</v>
      </c>
      <c r="E117" s="8">
        <v>490510.39</v>
      </c>
      <c r="F117" s="72">
        <v>40875.870000000003</v>
      </c>
      <c r="G117" s="7"/>
    </row>
    <row r="118" spans="1:7" ht="30" customHeight="1" x14ac:dyDescent="0.25">
      <c r="A118" s="114"/>
      <c r="B118" s="157"/>
      <c r="C118" s="235" t="s">
        <v>288</v>
      </c>
      <c r="D118" s="6" t="s">
        <v>77</v>
      </c>
      <c r="E118" s="8">
        <v>518122.23999999999</v>
      </c>
      <c r="F118" s="72">
        <v>43176.85</v>
      </c>
      <c r="G118" s="7"/>
    </row>
    <row r="119" spans="1:7" ht="27.75" customHeight="1" x14ac:dyDescent="0.25">
      <c r="A119" s="112">
        <v>24</v>
      </c>
      <c r="B119" s="155" t="s">
        <v>289</v>
      </c>
      <c r="C119" s="235" t="s">
        <v>469</v>
      </c>
      <c r="D119" s="6" t="s">
        <v>9</v>
      </c>
      <c r="E119" s="8">
        <v>585720.91</v>
      </c>
      <c r="F119" s="72">
        <f>E119/12</f>
        <v>48810.075833333336</v>
      </c>
      <c r="G119" s="7"/>
    </row>
    <row r="120" spans="1:7" ht="20.25" customHeight="1" x14ac:dyDescent="0.25">
      <c r="A120" s="113"/>
      <c r="B120" s="156"/>
      <c r="C120" s="235" t="s">
        <v>470</v>
      </c>
      <c r="D120" s="6" t="s">
        <v>290</v>
      </c>
      <c r="E120" s="8">
        <v>446729.62</v>
      </c>
      <c r="F120" s="72">
        <f t="shared" ref="F120:F123" si="5">E120/12</f>
        <v>37227.468333333331</v>
      </c>
      <c r="G120" s="7"/>
    </row>
    <row r="121" spans="1:7" ht="21.75" customHeight="1" x14ac:dyDescent="0.25">
      <c r="A121" s="113"/>
      <c r="B121" s="156"/>
      <c r="C121" s="235" t="s">
        <v>471</v>
      </c>
      <c r="D121" s="6" t="s">
        <v>291</v>
      </c>
      <c r="E121" s="9">
        <v>467885.09</v>
      </c>
      <c r="F121" s="72">
        <f t="shared" si="5"/>
        <v>38990.424166666671</v>
      </c>
      <c r="G121" s="7"/>
    </row>
    <row r="122" spans="1:7" ht="21" customHeight="1" x14ac:dyDescent="0.25">
      <c r="A122" s="113"/>
      <c r="B122" s="156"/>
      <c r="C122" s="235" t="s">
        <v>472</v>
      </c>
      <c r="D122" s="6" t="s">
        <v>292</v>
      </c>
      <c r="E122" s="9">
        <v>444560.36</v>
      </c>
      <c r="F122" s="72">
        <f t="shared" si="5"/>
        <v>37046.696666666663</v>
      </c>
      <c r="G122" s="7"/>
    </row>
    <row r="123" spans="1:7" ht="19.5" customHeight="1" x14ac:dyDescent="0.25">
      <c r="A123" s="114"/>
      <c r="B123" s="157"/>
      <c r="C123" s="235" t="s">
        <v>473</v>
      </c>
      <c r="D123" s="234" t="s">
        <v>16</v>
      </c>
      <c r="E123" s="9">
        <v>461298.01</v>
      </c>
      <c r="F123" s="72">
        <f t="shared" si="5"/>
        <v>38441.500833333332</v>
      </c>
      <c r="G123" s="7"/>
    </row>
    <row r="124" spans="1:7" ht="21" customHeight="1" x14ac:dyDescent="0.25">
      <c r="A124" s="112">
        <v>25</v>
      </c>
      <c r="B124" s="155" t="s">
        <v>474</v>
      </c>
      <c r="C124" s="235" t="s">
        <v>293</v>
      </c>
      <c r="D124" s="6" t="s">
        <v>9</v>
      </c>
      <c r="E124" s="8">
        <v>647910.40000000002</v>
      </c>
      <c r="F124" s="72">
        <f>E124/12</f>
        <v>53992.533333333333</v>
      </c>
      <c r="G124" s="7"/>
    </row>
    <row r="125" spans="1:7" ht="25.5" customHeight="1" x14ac:dyDescent="0.25">
      <c r="A125" s="113"/>
      <c r="B125" s="156"/>
      <c r="C125" s="235" t="s">
        <v>294</v>
      </c>
      <c r="D125" s="6" t="s">
        <v>16</v>
      </c>
      <c r="E125" s="8">
        <v>528761.29</v>
      </c>
      <c r="F125" s="72">
        <f>E125/12</f>
        <v>44063.440833333334</v>
      </c>
      <c r="G125" s="7"/>
    </row>
    <row r="126" spans="1:7" ht="32.25" customHeight="1" x14ac:dyDescent="0.25">
      <c r="A126" s="113"/>
      <c r="B126" s="156"/>
      <c r="C126" s="235" t="s">
        <v>295</v>
      </c>
      <c r="D126" s="6" t="s">
        <v>296</v>
      </c>
      <c r="E126" s="8">
        <v>591831.84</v>
      </c>
      <c r="F126" s="72">
        <f>E126/12</f>
        <v>49319.32</v>
      </c>
      <c r="G126" s="7"/>
    </row>
    <row r="127" spans="1:7" ht="42.75" customHeight="1" x14ac:dyDescent="0.25">
      <c r="A127" s="113"/>
      <c r="B127" s="156"/>
      <c r="C127" s="235" t="s">
        <v>297</v>
      </c>
      <c r="D127" s="6" t="s">
        <v>245</v>
      </c>
      <c r="E127" s="8">
        <v>427853.18</v>
      </c>
      <c r="F127" s="72">
        <f>E127/9</f>
        <v>47539.242222222223</v>
      </c>
      <c r="G127" s="7"/>
    </row>
    <row r="128" spans="1:7" ht="42.75" customHeight="1" x14ac:dyDescent="0.25">
      <c r="A128" s="113"/>
      <c r="B128" s="156"/>
      <c r="C128" s="235" t="s">
        <v>298</v>
      </c>
      <c r="D128" s="6" t="s">
        <v>245</v>
      </c>
      <c r="E128" s="9">
        <v>101107.32</v>
      </c>
      <c r="F128" s="73">
        <f>E128/3</f>
        <v>33702.44</v>
      </c>
      <c r="G128" s="7"/>
    </row>
    <row r="129" spans="1:7" ht="44.25" customHeight="1" x14ac:dyDescent="0.25">
      <c r="A129" s="114"/>
      <c r="B129" s="157"/>
      <c r="C129" s="235" t="s">
        <v>299</v>
      </c>
      <c r="D129" s="6" t="s">
        <v>233</v>
      </c>
      <c r="E129" s="8">
        <v>528460.97</v>
      </c>
      <c r="F129" s="72">
        <f>E129/12</f>
        <v>44038.414166666662</v>
      </c>
      <c r="G129" s="7"/>
    </row>
    <row r="130" spans="1:7" ht="15" x14ac:dyDescent="0.25">
      <c r="A130" s="112">
        <v>26</v>
      </c>
      <c r="B130" s="155" t="s">
        <v>305</v>
      </c>
      <c r="C130" s="237" t="s">
        <v>306</v>
      </c>
      <c r="D130" s="241" t="s">
        <v>9</v>
      </c>
      <c r="E130" s="8">
        <v>798672.89</v>
      </c>
      <c r="F130" s="72">
        <f>SUM(E130/12)</f>
        <v>66556.074166666673</v>
      </c>
      <c r="G130" s="7"/>
    </row>
    <row r="131" spans="1:7" ht="15" x14ac:dyDescent="0.25">
      <c r="A131" s="113"/>
      <c r="B131" s="156"/>
      <c r="C131" s="237" t="s">
        <v>307</v>
      </c>
      <c r="D131" s="241" t="s">
        <v>16</v>
      </c>
      <c r="E131" s="8">
        <v>632617.72</v>
      </c>
      <c r="F131" s="72">
        <f t="shared" ref="F131:F134" si="6">SUM(E131/12)</f>
        <v>52718.143333333333</v>
      </c>
      <c r="G131" s="7"/>
    </row>
    <row r="132" spans="1:7" ht="30.75" customHeight="1" x14ac:dyDescent="0.25">
      <c r="A132" s="113"/>
      <c r="B132" s="156"/>
      <c r="C132" s="237" t="s">
        <v>308</v>
      </c>
      <c r="D132" s="241" t="s">
        <v>198</v>
      </c>
      <c r="E132" s="9">
        <v>730019.82</v>
      </c>
      <c r="F132" s="72">
        <f t="shared" si="6"/>
        <v>60834.984999999993</v>
      </c>
      <c r="G132" s="7"/>
    </row>
    <row r="133" spans="1:7" ht="45" x14ac:dyDescent="0.25">
      <c r="A133" s="113"/>
      <c r="B133" s="156"/>
      <c r="C133" s="237" t="s">
        <v>309</v>
      </c>
      <c r="D133" s="241" t="s">
        <v>245</v>
      </c>
      <c r="E133" s="9">
        <v>563145.77</v>
      </c>
      <c r="F133" s="72">
        <f t="shared" si="6"/>
        <v>46928.814166666671</v>
      </c>
      <c r="G133" s="7"/>
    </row>
    <row r="134" spans="1:7" ht="43.5" customHeight="1" x14ac:dyDescent="0.25">
      <c r="A134" s="114"/>
      <c r="B134" s="157"/>
      <c r="C134" s="237" t="s">
        <v>310</v>
      </c>
      <c r="D134" s="241" t="s">
        <v>233</v>
      </c>
      <c r="E134" s="9">
        <v>517003.29</v>
      </c>
      <c r="F134" s="72">
        <f t="shared" si="6"/>
        <v>43083.607499999998</v>
      </c>
      <c r="G134" s="7"/>
    </row>
    <row r="135" spans="1:7" ht="24.75" customHeight="1" x14ac:dyDescent="0.25">
      <c r="A135" s="112">
        <v>27</v>
      </c>
      <c r="B135" s="155" t="s">
        <v>626</v>
      </c>
      <c r="C135" s="235" t="s">
        <v>311</v>
      </c>
      <c r="D135" s="6" t="s">
        <v>19</v>
      </c>
      <c r="E135" s="8">
        <v>739494</v>
      </c>
      <c r="F135" s="72">
        <v>61624.5</v>
      </c>
      <c r="G135" s="7"/>
    </row>
    <row r="136" spans="1:7" ht="46.5" customHeight="1" x14ac:dyDescent="0.25">
      <c r="A136" s="113"/>
      <c r="B136" s="156"/>
      <c r="C136" s="235" t="s">
        <v>312</v>
      </c>
      <c r="D136" s="6" t="s">
        <v>23</v>
      </c>
      <c r="E136" s="8">
        <v>677611</v>
      </c>
      <c r="F136" s="72">
        <f>E136/12</f>
        <v>56467.583333333336</v>
      </c>
      <c r="G136" s="7"/>
    </row>
    <row r="137" spans="1:7" ht="30" customHeight="1" x14ac:dyDescent="0.25">
      <c r="A137" s="113"/>
      <c r="B137" s="156"/>
      <c r="C137" s="235" t="s">
        <v>313</v>
      </c>
      <c r="D137" s="6" t="s">
        <v>314</v>
      </c>
      <c r="E137" s="8">
        <v>711537</v>
      </c>
      <c r="F137" s="72">
        <f>E137/12</f>
        <v>59294.75</v>
      </c>
      <c r="G137" s="7"/>
    </row>
    <row r="138" spans="1:7" ht="17.25" customHeight="1" x14ac:dyDescent="0.25">
      <c r="A138" s="113"/>
      <c r="B138" s="156"/>
      <c r="C138" s="235" t="s">
        <v>315</v>
      </c>
      <c r="D138" s="6" t="s">
        <v>27</v>
      </c>
      <c r="E138" s="8">
        <v>521597</v>
      </c>
      <c r="F138" s="72">
        <f>E138/12</f>
        <v>43466.416666666664</v>
      </c>
      <c r="G138" s="7"/>
    </row>
    <row r="139" spans="1:7" ht="30" x14ac:dyDescent="0.25">
      <c r="A139" s="114"/>
      <c r="B139" s="157"/>
      <c r="C139" s="235" t="s">
        <v>316</v>
      </c>
      <c r="D139" s="6" t="s">
        <v>52</v>
      </c>
      <c r="E139" s="8">
        <v>369377</v>
      </c>
      <c r="F139" s="72">
        <f>E139/12</f>
        <v>30781.416666666668</v>
      </c>
      <c r="G139" s="7"/>
    </row>
    <row r="140" spans="1:7" ht="22.5" customHeight="1" x14ac:dyDescent="0.25">
      <c r="A140" s="112">
        <v>28</v>
      </c>
      <c r="B140" s="155" t="s">
        <v>317</v>
      </c>
      <c r="C140" s="235" t="s">
        <v>318</v>
      </c>
      <c r="D140" s="6" t="s">
        <v>9</v>
      </c>
      <c r="E140" s="8">
        <v>611170.86</v>
      </c>
      <c r="F140" s="72">
        <f t="shared" ref="F140:F141" si="7">E140/12</f>
        <v>50930.904999999999</v>
      </c>
      <c r="G140" s="7"/>
    </row>
    <row r="141" spans="1:7" ht="45" x14ac:dyDescent="0.25">
      <c r="A141" s="113"/>
      <c r="B141" s="156"/>
      <c r="C141" s="235" t="s">
        <v>319</v>
      </c>
      <c r="D141" s="6" t="s">
        <v>245</v>
      </c>
      <c r="E141" s="8">
        <v>666237.28</v>
      </c>
      <c r="F141" s="72">
        <f t="shared" si="7"/>
        <v>55519.773333333338</v>
      </c>
      <c r="G141" s="7"/>
    </row>
    <row r="142" spans="1:7" ht="30" customHeight="1" x14ac:dyDescent="0.25">
      <c r="A142" s="113"/>
      <c r="B142" s="156"/>
      <c r="C142" s="235" t="s">
        <v>320</v>
      </c>
      <c r="D142" s="6" t="s">
        <v>198</v>
      </c>
      <c r="E142" s="8">
        <v>625527.13</v>
      </c>
      <c r="F142" s="72">
        <f>E142/12</f>
        <v>52127.260833333334</v>
      </c>
      <c r="G142" s="7"/>
    </row>
    <row r="143" spans="1:7" ht="18" customHeight="1" x14ac:dyDescent="0.25">
      <c r="A143" s="113"/>
      <c r="B143" s="156"/>
      <c r="C143" s="235" t="s">
        <v>321</v>
      </c>
      <c r="D143" s="6" t="s">
        <v>16</v>
      </c>
      <c r="E143" s="8">
        <v>636677.77</v>
      </c>
      <c r="F143" s="72">
        <f t="shared" ref="F143:F145" si="8">E143/12</f>
        <v>53056.480833333335</v>
      </c>
      <c r="G143" s="7"/>
    </row>
    <row r="144" spans="1:7" ht="45" x14ac:dyDescent="0.25">
      <c r="A144" s="113"/>
      <c r="B144" s="156"/>
      <c r="C144" s="235" t="s">
        <v>322</v>
      </c>
      <c r="D144" s="6" t="s">
        <v>73</v>
      </c>
      <c r="E144" s="8">
        <v>640103.05000000005</v>
      </c>
      <c r="F144" s="72">
        <f t="shared" si="8"/>
        <v>53341.920833333337</v>
      </c>
      <c r="G144" s="7"/>
    </row>
    <row r="145" spans="1:7" ht="45" x14ac:dyDescent="0.25">
      <c r="A145" s="114"/>
      <c r="B145" s="157"/>
      <c r="C145" s="235" t="s">
        <v>323</v>
      </c>
      <c r="D145" s="6" t="s">
        <v>324</v>
      </c>
      <c r="E145" s="8">
        <v>659172.18999999994</v>
      </c>
      <c r="F145" s="72">
        <f t="shared" si="8"/>
        <v>54931.015833333331</v>
      </c>
      <c r="G145" s="7"/>
    </row>
    <row r="146" spans="1:7" ht="23.25" customHeight="1" x14ac:dyDescent="0.25">
      <c r="A146" s="112">
        <v>29</v>
      </c>
      <c r="B146" s="155" t="s">
        <v>332</v>
      </c>
      <c r="C146" s="235" t="s">
        <v>333</v>
      </c>
      <c r="D146" s="6" t="s">
        <v>9</v>
      </c>
      <c r="E146" s="8">
        <v>712915.7</v>
      </c>
      <c r="F146" s="72">
        <f>E146/12</f>
        <v>59409.641666666663</v>
      </c>
      <c r="G146" s="108"/>
    </row>
    <row r="147" spans="1:7" ht="27.75" customHeight="1" x14ac:dyDescent="0.25">
      <c r="A147" s="113"/>
      <c r="B147" s="156"/>
      <c r="C147" s="235" t="s">
        <v>334</v>
      </c>
      <c r="D147" s="6" t="s">
        <v>198</v>
      </c>
      <c r="E147" s="8">
        <v>423994.07</v>
      </c>
      <c r="F147" s="72">
        <v>45536</v>
      </c>
      <c r="G147" s="90" t="s">
        <v>477</v>
      </c>
    </row>
    <row r="148" spans="1:7" ht="28.5" customHeight="1" x14ac:dyDescent="0.25">
      <c r="A148" s="113"/>
      <c r="B148" s="156"/>
      <c r="C148" s="235" t="s">
        <v>335</v>
      </c>
      <c r="D148" s="6" t="s">
        <v>198</v>
      </c>
      <c r="E148" s="8">
        <v>181308.37</v>
      </c>
      <c r="F148" s="72">
        <v>45327.09</v>
      </c>
      <c r="G148" s="109" t="s">
        <v>478</v>
      </c>
    </row>
    <row r="149" spans="1:7" ht="48" customHeight="1" x14ac:dyDescent="0.25">
      <c r="A149" s="113"/>
      <c r="B149" s="156"/>
      <c r="C149" s="235" t="s">
        <v>336</v>
      </c>
      <c r="D149" s="6" t="s">
        <v>324</v>
      </c>
      <c r="E149" s="8">
        <v>241176.59</v>
      </c>
      <c r="F149" s="72">
        <f>E149/4</f>
        <v>60294.147499999999</v>
      </c>
      <c r="G149" s="109" t="s">
        <v>479</v>
      </c>
    </row>
    <row r="150" spans="1:7" ht="48" customHeight="1" x14ac:dyDescent="0.25">
      <c r="A150" s="113"/>
      <c r="B150" s="156"/>
      <c r="C150" s="258" t="s">
        <v>337</v>
      </c>
      <c r="D150" s="240" t="s">
        <v>529</v>
      </c>
      <c r="E150" s="29">
        <v>182875.12</v>
      </c>
      <c r="F150" s="75">
        <v>45718.78</v>
      </c>
      <c r="G150" s="109" t="s">
        <v>479</v>
      </c>
    </row>
    <row r="151" spans="1:7" ht="36.75" customHeight="1" x14ac:dyDescent="0.25">
      <c r="A151" s="113"/>
      <c r="B151" s="156"/>
      <c r="C151" s="258" t="s">
        <v>337</v>
      </c>
      <c r="D151" s="240" t="s">
        <v>528</v>
      </c>
      <c r="E151" s="29">
        <v>529601.88</v>
      </c>
      <c r="F151" s="75">
        <f t="shared" ref="F151:F154" si="9">E151/12</f>
        <v>44133.49</v>
      </c>
      <c r="G151" s="109" t="s">
        <v>530</v>
      </c>
    </row>
    <row r="152" spans="1:7" ht="44.25" customHeight="1" x14ac:dyDescent="0.25">
      <c r="A152" s="113"/>
      <c r="B152" s="156"/>
      <c r="C152" s="235" t="s">
        <v>338</v>
      </c>
      <c r="D152" s="6" t="s">
        <v>339</v>
      </c>
      <c r="E152" s="8">
        <v>190842.65</v>
      </c>
      <c r="F152" s="72">
        <f>E152/5</f>
        <v>38168.53</v>
      </c>
      <c r="G152" s="90" t="s">
        <v>475</v>
      </c>
    </row>
    <row r="153" spans="1:7" ht="45" customHeight="1" x14ac:dyDescent="0.25">
      <c r="A153" s="113"/>
      <c r="B153" s="156"/>
      <c r="C153" s="235" t="s">
        <v>340</v>
      </c>
      <c r="D153" s="6" t="s">
        <v>339</v>
      </c>
      <c r="E153" s="8">
        <v>309732.34999999998</v>
      </c>
      <c r="F153" s="72">
        <f t="shared" si="9"/>
        <v>25811.029166666664</v>
      </c>
      <c r="G153" s="90" t="s">
        <v>476</v>
      </c>
    </row>
    <row r="154" spans="1:7" ht="18.75" customHeight="1" x14ac:dyDescent="0.25">
      <c r="A154" s="114"/>
      <c r="B154" s="157"/>
      <c r="C154" s="235" t="s">
        <v>341</v>
      </c>
      <c r="D154" s="6" t="s">
        <v>16</v>
      </c>
      <c r="E154" s="8">
        <v>519431.88</v>
      </c>
      <c r="F154" s="72">
        <f t="shared" si="9"/>
        <v>43285.99</v>
      </c>
      <c r="G154" s="108"/>
    </row>
    <row r="155" spans="1:7" ht="16.5" customHeight="1" x14ac:dyDescent="0.25">
      <c r="A155" s="112">
        <v>30</v>
      </c>
      <c r="B155" s="155" t="s">
        <v>342</v>
      </c>
      <c r="C155" s="235" t="s">
        <v>343</v>
      </c>
      <c r="D155" s="6" t="s">
        <v>90</v>
      </c>
      <c r="E155" s="8">
        <v>711832.67</v>
      </c>
      <c r="F155" s="72">
        <v>59319.38</v>
      </c>
      <c r="G155" s="7"/>
    </row>
    <row r="156" spans="1:7" ht="30" customHeight="1" x14ac:dyDescent="0.25">
      <c r="A156" s="113"/>
      <c r="B156" s="156"/>
      <c r="C156" s="235" t="s">
        <v>344</v>
      </c>
      <c r="D156" s="6" t="s">
        <v>345</v>
      </c>
      <c r="E156" s="8">
        <v>657357.73</v>
      </c>
      <c r="F156" s="72">
        <v>54779.81</v>
      </c>
      <c r="G156" s="7"/>
    </row>
    <row r="157" spans="1:7" ht="45" x14ac:dyDescent="0.25">
      <c r="A157" s="113"/>
      <c r="B157" s="156"/>
      <c r="C157" s="235" t="s">
        <v>346</v>
      </c>
      <c r="D157" s="26" t="s">
        <v>347</v>
      </c>
      <c r="E157" s="9">
        <v>621560.44999999995</v>
      </c>
      <c r="F157" s="73">
        <v>51796.7</v>
      </c>
      <c r="G157" s="7"/>
    </row>
    <row r="158" spans="1:7" ht="28.5" customHeight="1" x14ac:dyDescent="0.25">
      <c r="A158" s="113"/>
      <c r="B158" s="156"/>
      <c r="C158" s="235" t="s">
        <v>348</v>
      </c>
      <c r="D158" s="26" t="s">
        <v>349</v>
      </c>
      <c r="E158" s="9">
        <v>429316.94</v>
      </c>
      <c r="F158" s="73">
        <v>35776.410000000003</v>
      </c>
      <c r="G158" s="7"/>
    </row>
    <row r="159" spans="1:7" ht="30" customHeight="1" x14ac:dyDescent="0.25">
      <c r="A159" s="114"/>
      <c r="B159" s="157"/>
      <c r="C159" s="235" t="s">
        <v>350</v>
      </c>
      <c r="D159" s="26" t="s">
        <v>92</v>
      </c>
      <c r="E159" s="9">
        <v>503235.02</v>
      </c>
      <c r="F159" s="73">
        <v>41936.25</v>
      </c>
      <c r="G159" s="7"/>
    </row>
    <row r="160" spans="1:7" ht="22.5" customHeight="1" x14ac:dyDescent="0.25">
      <c r="A160" s="112">
        <v>31</v>
      </c>
      <c r="B160" s="155" t="s">
        <v>351</v>
      </c>
      <c r="C160" s="235" t="s">
        <v>352</v>
      </c>
      <c r="D160" s="6" t="s">
        <v>9</v>
      </c>
      <c r="E160" s="8">
        <v>729403.13</v>
      </c>
      <c r="F160" s="72">
        <f>E160/12</f>
        <v>60783.594166666669</v>
      </c>
      <c r="G160" s="7"/>
    </row>
    <row r="161" spans="1:7" ht="30" x14ac:dyDescent="0.25">
      <c r="A161" s="113"/>
      <c r="B161" s="156"/>
      <c r="C161" s="235" t="s">
        <v>353</v>
      </c>
      <c r="D161" s="6" t="s">
        <v>84</v>
      </c>
      <c r="E161" s="8">
        <v>753431.3</v>
      </c>
      <c r="F161" s="72">
        <f t="shared" ref="F161:F164" si="10">E161/12</f>
        <v>62785.941666666673</v>
      </c>
      <c r="G161" s="7"/>
    </row>
    <row r="162" spans="1:7" ht="22.5" customHeight="1" x14ac:dyDescent="0.25">
      <c r="A162" s="113"/>
      <c r="B162" s="156"/>
      <c r="C162" s="235" t="s">
        <v>354</v>
      </c>
      <c r="D162" s="6" t="s">
        <v>355</v>
      </c>
      <c r="E162" s="8">
        <v>546657.48</v>
      </c>
      <c r="F162" s="72">
        <f t="shared" si="10"/>
        <v>45554.79</v>
      </c>
      <c r="G162" s="7"/>
    </row>
    <row r="163" spans="1:7" ht="30" x14ac:dyDescent="0.25">
      <c r="A163" s="113"/>
      <c r="B163" s="156"/>
      <c r="C163" s="235" t="s">
        <v>356</v>
      </c>
      <c r="D163" s="6" t="s">
        <v>43</v>
      </c>
      <c r="E163" s="8">
        <v>520202.45</v>
      </c>
      <c r="F163" s="72">
        <f t="shared" si="10"/>
        <v>43350.20416666667</v>
      </c>
      <c r="G163" s="7"/>
    </row>
    <row r="164" spans="1:7" ht="30" x14ac:dyDescent="0.25">
      <c r="A164" s="114"/>
      <c r="B164" s="157"/>
      <c r="C164" s="235" t="s">
        <v>357</v>
      </c>
      <c r="D164" s="6" t="s">
        <v>84</v>
      </c>
      <c r="E164" s="8">
        <v>529449.49</v>
      </c>
      <c r="F164" s="72">
        <f t="shared" si="10"/>
        <v>44120.790833333333</v>
      </c>
      <c r="G164" s="7"/>
    </row>
    <row r="165" spans="1:7" ht="15" x14ac:dyDescent="0.25">
      <c r="A165" s="112">
        <v>32</v>
      </c>
      <c r="B165" s="155" t="s">
        <v>358</v>
      </c>
      <c r="C165" s="259" t="s">
        <v>359</v>
      </c>
      <c r="D165" s="242" t="s">
        <v>9</v>
      </c>
      <c r="E165" s="8">
        <v>714064.67</v>
      </c>
      <c r="F165" s="72">
        <f>AVERAGE(E165/12)</f>
        <v>59505.389166666668</v>
      </c>
      <c r="G165" s="7"/>
    </row>
    <row r="166" spans="1:7" ht="45" x14ac:dyDescent="0.25">
      <c r="A166" s="113"/>
      <c r="B166" s="156"/>
      <c r="C166" s="259" t="s">
        <v>360</v>
      </c>
      <c r="D166" s="242" t="s">
        <v>361</v>
      </c>
      <c r="E166" s="8">
        <v>666508.76</v>
      </c>
      <c r="F166" s="72">
        <f t="shared" ref="F166:F169" si="11">AVERAGE(E166/12)</f>
        <v>55542.396666666667</v>
      </c>
      <c r="G166" s="7"/>
    </row>
    <row r="167" spans="1:7" ht="45" x14ac:dyDescent="0.25">
      <c r="A167" s="113"/>
      <c r="B167" s="156"/>
      <c r="C167" s="259" t="s">
        <v>362</v>
      </c>
      <c r="D167" s="242" t="s">
        <v>245</v>
      </c>
      <c r="E167" s="8">
        <v>661796.32999999996</v>
      </c>
      <c r="F167" s="72">
        <f t="shared" si="11"/>
        <v>55149.694166666661</v>
      </c>
      <c r="G167" s="7"/>
    </row>
    <row r="168" spans="1:7" ht="15" x14ac:dyDescent="0.25">
      <c r="A168" s="113"/>
      <c r="B168" s="156"/>
      <c r="C168" s="259" t="s">
        <v>363</v>
      </c>
      <c r="D168" s="242" t="s">
        <v>16</v>
      </c>
      <c r="E168" s="8">
        <v>483687.21</v>
      </c>
      <c r="F168" s="72">
        <f t="shared" si="11"/>
        <v>40307.267500000002</v>
      </c>
      <c r="G168" s="7"/>
    </row>
    <row r="169" spans="1:7" ht="30" customHeight="1" x14ac:dyDescent="0.25">
      <c r="A169" s="114"/>
      <c r="B169" s="157"/>
      <c r="C169" s="259" t="s">
        <v>364</v>
      </c>
      <c r="D169" s="242" t="s">
        <v>198</v>
      </c>
      <c r="E169" s="8">
        <v>568151.11</v>
      </c>
      <c r="F169" s="72">
        <f t="shared" si="11"/>
        <v>47345.925833333335</v>
      </c>
      <c r="G169" s="7"/>
    </row>
    <row r="170" spans="1:7" ht="24.75" customHeight="1" x14ac:dyDescent="0.25">
      <c r="A170" s="112">
        <v>33</v>
      </c>
      <c r="B170" s="155" t="s">
        <v>370</v>
      </c>
      <c r="C170" s="235" t="s">
        <v>371</v>
      </c>
      <c r="D170" s="6" t="s">
        <v>19</v>
      </c>
      <c r="E170" s="8">
        <v>844038.23</v>
      </c>
      <c r="F170" s="72">
        <f t="shared" ref="F170:F175" si="12">E170/12</f>
        <v>70336.519166666665</v>
      </c>
      <c r="G170" s="7"/>
    </row>
    <row r="171" spans="1:7" ht="30.75" customHeight="1" x14ac:dyDescent="0.25">
      <c r="A171" s="113"/>
      <c r="B171" s="156"/>
      <c r="C171" s="235" t="s">
        <v>372</v>
      </c>
      <c r="D171" s="6" t="s">
        <v>373</v>
      </c>
      <c r="E171" s="8">
        <v>834440.63</v>
      </c>
      <c r="F171" s="72">
        <f t="shared" si="12"/>
        <v>69536.719166666662</v>
      </c>
      <c r="G171" s="7"/>
    </row>
    <row r="172" spans="1:7" ht="27" customHeight="1" x14ac:dyDescent="0.25">
      <c r="A172" s="113"/>
      <c r="B172" s="156"/>
      <c r="C172" s="235" t="s">
        <v>374</v>
      </c>
      <c r="D172" s="6" t="s">
        <v>27</v>
      </c>
      <c r="E172" s="8">
        <v>810700.63</v>
      </c>
      <c r="F172" s="72">
        <f t="shared" si="12"/>
        <v>67558.385833333334</v>
      </c>
      <c r="G172" s="7"/>
    </row>
    <row r="173" spans="1:7" ht="30" customHeight="1" x14ac:dyDescent="0.25">
      <c r="A173" s="113"/>
      <c r="B173" s="156"/>
      <c r="C173" s="235" t="s">
        <v>375</v>
      </c>
      <c r="D173" s="6" t="s">
        <v>50</v>
      </c>
      <c r="E173" s="8">
        <v>796530.5</v>
      </c>
      <c r="F173" s="72">
        <f t="shared" si="12"/>
        <v>66377.541666666672</v>
      </c>
      <c r="G173" s="7"/>
    </row>
    <row r="174" spans="1:7" ht="30" customHeight="1" x14ac:dyDescent="0.25">
      <c r="A174" s="114"/>
      <c r="B174" s="157"/>
      <c r="C174" s="235" t="s">
        <v>376</v>
      </c>
      <c r="D174" s="6" t="s">
        <v>52</v>
      </c>
      <c r="E174" s="8">
        <v>752854.61</v>
      </c>
      <c r="F174" s="72">
        <f t="shared" si="12"/>
        <v>62737.884166666663</v>
      </c>
      <c r="G174" s="7"/>
    </row>
    <row r="175" spans="1:7" ht="21.75" customHeight="1" x14ac:dyDescent="0.25">
      <c r="A175" s="112">
        <v>34</v>
      </c>
      <c r="B175" s="155" t="s">
        <v>397</v>
      </c>
      <c r="C175" s="235" t="s">
        <v>398</v>
      </c>
      <c r="D175" s="235" t="s">
        <v>9</v>
      </c>
      <c r="E175" s="8">
        <v>788729.88</v>
      </c>
      <c r="F175" s="72">
        <f t="shared" si="12"/>
        <v>65727.490000000005</v>
      </c>
      <c r="G175" s="7"/>
    </row>
    <row r="176" spans="1:7" ht="24" customHeight="1" x14ac:dyDescent="0.25">
      <c r="A176" s="113"/>
      <c r="B176" s="156"/>
      <c r="C176" s="235" t="s">
        <v>399</v>
      </c>
      <c r="D176" s="235" t="s">
        <v>291</v>
      </c>
      <c r="E176" s="8">
        <v>522096.58</v>
      </c>
      <c r="F176" s="72">
        <f t="shared" ref="F176:F179" si="13">E176/12</f>
        <v>43508.048333333332</v>
      </c>
      <c r="G176" s="7"/>
    </row>
    <row r="177" spans="1:7" ht="30" customHeight="1" x14ac:dyDescent="0.25">
      <c r="A177" s="113"/>
      <c r="B177" s="156"/>
      <c r="C177" s="235" t="s">
        <v>400</v>
      </c>
      <c r="D177" s="235" t="s">
        <v>292</v>
      </c>
      <c r="E177" s="9">
        <v>671598.02</v>
      </c>
      <c r="F177" s="73">
        <f t="shared" si="13"/>
        <v>55966.501666666671</v>
      </c>
      <c r="G177" s="7"/>
    </row>
    <row r="178" spans="1:7" ht="30" x14ac:dyDescent="0.25">
      <c r="A178" s="113"/>
      <c r="B178" s="156"/>
      <c r="C178" s="235" t="s">
        <v>401</v>
      </c>
      <c r="D178" s="235" t="s">
        <v>402</v>
      </c>
      <c r="E178" s="9">
        <v>637397.53</v>
      </c>
      <c r="F178" s="73">
        <f t="shared" si="13"/>
        <v>53116.460833333338</v>
      </c>
      <c r="G178" s="7"/>
    </row>
    <row r="179" spans="1:7" ht="30" customHeight="1" x14ac:dyDescent="0.25">
      <c r="A179" s="114"/>
      <c r="B179" s="157"/>
      <c r="C179" s="235" t="s">
        <v>403</v>
      </c>
      <c r="D179" s="243" t="s">
        <v>16</v>
      </c>
      <c r="E179" s="9">
        <v>621576.80000000005</v>
      </c>
      <c r="F179" s="73">
        <f t="shared" si="13"/>
        <v>51798.066666666673</v>
      </c>
      <c r="G179" s="7"/>
    </row>
    <row r="180" spans="1:7" ht="21" customHeight="1" x14ac:dyDescent="0.25">
      <c r="A180" s="112">
        <v>35</v>
      </c>
      <c r="B180" s="155" t="s">
        <v>404</v>
      </c>
      <c r="C180" s="235" t="s">
        <v>405</v>
      </c>
      <c r="D180" s="6" t="s">
        <v>9</v>
      </c>
      <c r="E180" s="8">
        <v>572160</v>
      </c>
      <c r="F180" s="72">
        <v>47680</v>
      </c>
      <c r="G180" s="7"/>
    </row>
    <row r="181" spans="1:7" ht="31.5" customHeight="1" x14ac:dyDescent="0.25">
      <c r="A181" s="113"/>
      <c r="B181" s="156"/>
      <c r="C181" s="235" t="s">
        <v>406</v>
      </c>
      <c r="D181" s="6" t="s">
        <v>198</v>
      </c>
      <c r="E181" s="8">
        <v>448512</v>
      </c>
      <c r="F181" s="72">
        <v>37376</v>
      </c>
      <c r="G181" s="7"/>
    </row>
    <row r="182" spans="1:7" ht="45" x14ac:dyDescent="0.25">
      <c r="A182" s="113"/>
      <c r="B182" s="156"/>
      <c r="C182" s="235" t="s">
        <v>407</v>
      </c>
      <c r="D182" s="6" t="s">
        <v>245</v>
      </c>
      <c r="E182" s="8">
        <v>448512</v>
      </c>
      <c r="F182" s="72">
        <v>37376</v>
      </c>
      <c r="G182" s="7"/>
    </row>
    <row r="183" spans="1:7" ht="19.5" customHeight="1" x14ac:dyDescent="0.25">
      <c r="A183" s="113"/>
      <c r="B183" s="156"/>
      <c r="C183" s="235" t="s">
        <v>408</v>
      </c>
      <c r="D183" s="6" t="s">
        <v>16</v>
      </c>
      <c r="E183" s="8">
        <v>448512</v>
      </c>
      <c r="F183" s="72">
        <v>37376</v>
      </c>
      <c r="G183" s="7"/>
    </row>
    <row r="184" spans="1:7" ht="30" x14ac:dyDescent="0.25">
      <c r="A184" s="114"/>
      <c r="B184" s="157"/>
      <c r="C184" s="235" t="s">
        <v>409</v>
      </c>
      <c r="D184" s="6" t="s">
        <v>43</v>
      </c>
      <c r="E184" s="8">
        <v>448512</v>
      </c>
      <c r="F184" s="72">
        <v>37376</v>
      </c>
      <c r="G184" s="7"/>
    </row>
    <row r="185" spans="1:7" ht="25.5" customHeight="1" x14ac:dyDescent="0.25">
      <c r="A185" s="176">
        <v>36</v>
      </c>
      <c r="B185" s="155" t="s">
        <v>416</v>
      </c>
      <c r="C185" s="235" t="s">
        <v>417</v>
      </c>
      <c r="D185" s="235" t="s">
        <v>9</v>
      </c>
      <c r="E185" s="8">
        <v>528400.75</v>
      </c>
      <c r="F185" s="72">
        <f>E185/12</f>
        <v>44033.395833333336</v>
      </c>
      <c r="G185" s="7"/>
    </row>
    <row r="186" spans="1:7" ht="27" customHeight="1" x14ac:dyDescent="0.25">
      <c r="A186" s="177"/>
      <c r="B186" s="156"/>
      <c r="C186" s="235" t="s">
        <v>418</v>
      </c>
      <c r="D186" s="235" t="s">
        <v>16</v>
      </c>
      <c r="E186" s="8">
        <v>408733.94</v>
      </c>
      <c r="F186" s="72">
        <f>E186/12</f>
        <v>34061.161666666667</v>
      </c>
      <c r="G186" s="7"/>
    </row>
    <row r="187" spans="1:7" ht="34.5" customHeight="1" x14ac:dyDescent="0.25">
      <c r="A187" s="177"/>
      <c r="B187" s="156"/>
      <c r="C187" s="235" t="s">
        <v>419</v>
      </c>
      <c r="D187" s="235" t="s">
        <v>43</v>
      </c>
      <c r="E187" s="9">
        <v>405855.68</v>
      </c>
      <c r="F187" s="72">
        <f>E187/12</f>
        <v>33821.306666666664</v>
      </c>
      <c r="G187" s="7"/>
    </row>
    <row r="188" spans="1:7" ht="26.25" customHeight="1" x14ac:dyDescent="0.25">
      <c r="A188" s="177"/>
      <c r="B188" s="156"/>
      <c r="C188" s="235" t="s">
        <v>420</v>
      </c>
      <c r="D188" s="235" t="s">
        <v>424</v>
      </c>
      <c r="E188" s="9">
        <v>232936.85</v>
      </c>
      <c r="F188" s="72">
        <f t="shared" ref="F188:F190" si="14">E188/12</f>
        <v>19411.404166666667</v>
      </c>
      <c r="G188" s="7" t="s">
        <v>423</v>
      </c>
    </row>
    <row r="189" spans="1:7" ht="31.5" customHeight="1" x14ac:dyDescent="0.25">
      <c r="A189" s="177"/>
      <c r="B189" s="156"/>
      <c r="C189" s="235" t="s">
        <v>421</v>
      </c>
      <c r="D189" s="235" t="s">
        <v>424</v>
      </c>
      <c r="E189" s="9">
        <v>232936.85</v>
      </c>
      <c r="F189" s="72">
        <f t="shared" si="14"/>
        <v>19411.404166666667</v>
      </c>
      <c r="G189" s="7" t="s">
        <v>423</v>
      </c>
    </row>
    <row r="190" spans="1:7" ht="34.5" customHeight="1" x14ac:dyDescent="0.25">
      <c r="A190" s="182"/>
      <c r="B190" s="157"/>
      <c r="C190" s="235" t="s">
        <v>422</v>
      </c>
      <c r="D190" s="235" t="s">
        <v>425</v>
      </c>
      <c r="E190" s="9">
        <v>257826.12</v>
      </c>
      <c r="F190" s="72">
        <f t="shared" si="14"/>
        <v>21485.51</v>
      </c>
      <c r="G190" s="7" t="s">
        <v>423</v>
      </c>
    </row>
    <row r="191" spans="1:7" ht="20.25" customHeight="1" x14ac:dyDescent="0.25">
      <c r="A191" s="112">
        <v>37</v>
      </c>
      <c r="B191" s="155" t="s">
        <v>437</v>
      </c>
      <c r="C191" s="235" t="s">
        <v>438</v>
      </c>
      <c r="D191" s="6" t="s">
        <v>9</v>
      </c>
      <c r="E191" s="8">
        <v>608477.56999999995</v>
      </c>
      <c r="F191" s="72">
        <v>78324</v>
      </c>
      <c r="G191" s="20"/>
    </row>
    <row r="192" spans="1:7" ht="30" x14ac:dyDescent="0.25">
      <c r="A192" s="113"/>
      <c r="B192" s="156"/>
      <c r="C192" s="235" t="s">
        <v>439</v>
      </c>
      <c r="D192" s="6" t="s">
        <v>150</v>
      </c>
      <c r="E192" s="8">
        <v>84768</v>
      </c>
      <c r="F192" s="72">
        <v>21192</v>
      </c>
      <c r="G192" s="20" t="s">
        <v>440</v>
      </c>
    </row>
    <row r="193" spans="1:9" ht="30" x14ac:dyDescent="0.25">
      <c r="A193" s="113"/>
      <c r="B193" s="156"/>
      <c r="C193" s="235" t="s">
        <v>441</v>
      </c>
      <c r="D193" s="6" t="s">
        <v>41</v>
      </c>
      <c r="E193" s="8">
        <v>84768</v>
      </c>
      <c r="F193" s="72">
        <v>21192</v>
      </c>
      <c r="G193" s="20" t="s">
        <v>440</v>
      </c>
    </row>
    <row r="194" spans="1:9" ht="30" x14ac:dyDescent="0.25">
      <c r="A194" s="113"/>
      <c r="B194" s="156"/>
      <c r="C194" s="235" t="s">
        <v>442</v>
      </c>
      <c r="D194" s="6" t="s">
        <v>87</v>
      </c>
      <c r="E194" s="8">
        <v>360434.84</v>
      </c>
      <c r="F194" s="72">
        <v>39473</v>
      </c>
      <c r="G194" s="7"/>
    </row>
    <row r="195" spans="1:9" ht="19.5" customHeight="1" x14ac:dyDescent="0.25">
      <c r="A195" s="114"/>
      <c r="B195" s="157"/>
      <c r="C195" s="235" t="s">
        <v>443</v>
      </c>
      <c r="D195" s="6" t="s">
        <v>16</v>
      </c>
      <c r="E195" s="8">
        <v>459888.78</v>
      </c>
      <c r="F195" s="72">
        <v>55806</v>
      </c>
      <c r="G195" s="7"/>
    </row>
    <row r="196" spans="1:9" ht="15" x14ac:dyDescent="0.25">
      <c r="A196" s="112">
        <v>38</v>
      </c>
      <c r="B196" s="155" t="s">
        <v>480</v>
      </c>
      <c r="C196" s="235" t="s">
        <v>481</v>
      </c>
      <c r="D196" s="6" t="s">
        <v>9</v>
      </c>
      <c r="E196" s="13">
        <v>716650.95</v>
      </c>
      <c r="F196" s="76">
        <v>59720.91</v>
      </c>
      <c r="G196" s="45"/>
    </row>
    <row r="197" spans="1:9" ht="15" x14ac:dyDescent="0.25">
      <c r="A197" s="113"/>
      <c r="B197" s="156"/>
      <c r="C197" s="235" t="s">
        <v>482</v>
      </c>
      <c r="D197" s="6" t="s">
        <v>107</v>
      </c>
      <c r="E197" s="13">
        <v>149316.34</v>
      </c>
      <c r="F197" s="76">
        <v>29863.27</v>
      </c>
      <c r="G197" s="45" t="s">
        <v>483</v>
      </c>
    </row>
    <row r="198" spans="1:9" ht="30" x14ac:dyDescent="0.25">
      <c r="A198" s="113"/>
      <c r="B198" s="156"/>
      <c r="C198" s="235" t="s">
        <v>484</v>
      </c>
      <c r="D198" s="6" t="s">
        <v>286</v>
      </c>
      <c r="E198" s="13">
        <v>338119.34</v>
      </c>
      <c r="F198" s="76">
        <v>67623.87</v>
      </c>
      <c r="G198" s="45" t="s">
        <v>485</v>
      </c>
    </row>
    <row r="199" spans="1:9" ht="18.75" x14ac:dyDescent="0.25">
      <c r="A199" s="113"/>
      <c r="B199" s="156"/>
      <c r="C199" s="235" t="s">
        <v>486</v>
      </c>
      <c r="D199" s="6" t="s">
        <v>436</v>
      </c>
      <c r="E199" s="13">
        <v>59307.87</v>
      </c>
      <c r="F199" s="76">
        <v>29653.94</v>
      </c>
      <c r="G199" s="45" t="s">
        <v>487</v>
      </c>
      <c r="H199" s="34" t="s">
        <v>496</v>
      </c>
    </row>
    <row r="200" spans="1:9" ht="18.75" x14ac:dyDescent="0.25">
      <c r="A200" s="113"/>
      <c r="B200" s="156"/>
      <c r="C200" s="235" t="s">
        <v>488</v>
      </c>
      <c r="D200" s="6" t="s">
        <v>436</v>
      </c>
      <c r="E200" s="13">
        <v>68130.789999999994</v>
      </c>
      <c r="F200" s="76">
        <v>22710.26</v>
      </c>
      <c r="G200" s="45" t="s">
        <v>489</v>
      </c>
      <c r="H200" s="34" t="s">
        <v>497</v>
      </c>
    </row>
    <row r="201" spans="1:9" ht="15" x14ac:dyDescent="0.25">
      <c r="A201" s="113"/>
      <c r="B201" s="156"/>
      <c r="C201" s="235" t="s">
        <v>490</v>
      </c>
      <c r="D201" s="6" t="s">
        <v>436</v>
      </c>
      <c r="E201" s="13">
        <v>101556.72</v>
      </c>
      <c r="F201" s="76">
        <v>25389.18</v>
      </c>
      <c r="G201" s="45" t="s">
        <v>491</v>
      </c>
    </row>
    <row r="202" spans="1:9" ht="15" x14ac:dyDescent="0.25">
      <c r="A202" s="113"/>
      <c r="B202" s="156"/>
      <c r="C202" s="235" t="s">
        <v>492</v>
      </c>
      <c r="D202" s="6" t="s">
        <v>436</v>
      </c>
      <c r="E202" s="13">
        <v>27200</v>
      </c>
      <c r="F202" s="76">
        <v>27200</v>
      </c>
      <c r="G202" s="45" t="s">
        <v>493</v>
      </c>
    </row>
    <row r="203" spans="1:9" ht="15" x14ac:dyDescent="0.25">
      <c r="A203" s="113"/>
      <c r="B203" s="156"/>
      <c r="C203" s="235" t="s">
        <v>494</v>
      </c>
      <c r="D203" s="6" t="s">
        <v>436</v>
      </c>
      <c r="E203" s="13">
        <v>229374.23</v>
      </c>
      <c r="F203" s="76">
        <v>57343.56</v>
      </c>
      <c r="G203" s="45" t="s">
        <v>304</v>
      </c>
    </row>
    <row r="204" spans="1:9" ht="15" x14ac:dyDescent="0.25">
      <c r="A204" s="114"/>
      <c r="B204" s="157"/>
      <c r="C204" s="235" t="s">
        <v>495</v>
      </c>
      <c r="D204" s="6" t="s">
        <v>16</v>
      </c>
      <c r="E204" s="13">
        <v>835478.57</v>
      </c>
      <c r="F204" s="76">
        <v>69623.210000000006</v>
      </c>
      <c r="G204" s="45"/>
    </row>
    <row r="205" spans="1:9" ht="33" customHeight="1" x14ac:dyDescent="0.25">
      <c r="A205" s="142">
        <v>39</v>
      </c>
      <c r="B205" s="193" t="s">
        <v>498</v>
      </c>
      <c r="C205" s="243" t="s">
        <v>499</v>
      </c>
      <c r="D205" s="243" t="s">
        <v>286</v>
      </c>
      <c r="E205" s="9">
        <v>682819.33</v>
      </c>
      <c r="F205" s="73">
        <v>56901.61</v>
      </c>
      <c r="G205" s="7"/>
      <c r="I205"/>
    </row>
    <row r="206" spans="1:9" ht="23.25" customHeight="1" x14ac:dyDescent="0.25">
      <c r="A206" s="143"/>
      <c r="B206" s="194"/>
      <c r="C206" s="243" t="s">
        <v>500</v>
      </c>
      <c r="D206" s="243" t="s">
        <v>436</v>
      </c>
      <c r="E206" s="9">
        <v>6490.91</v>
      </c>
      <c r="F206" s="77">
        <v>6490.91</v>
      </c>
      <c r="G206" s="91" t="s">
        <v>501</v>
      </c>
      <c r="I206"/>
    </row>
    <row r="207" spans="1:9" ht="25.5" customHeight="1" x14ac:dyDescent="0.25">
      <c r="A207" s="143"/>
      <c r="B207" s="194"/>
      <c r="C207" s="243" t="s">
        <v>502</v>
      </c>
      <c r="D207" s="243" t="s">
        <v>436</v>
      </c>
      <c r="E207" s="9">
        <v>85264.63</v>
      </c>
      <c r="F207" s="77">
        <v>28421.54</v>
      </c>
      <c r="G207" s="91" t="s">
        <v>503</v>
      </c>
      <c r="I207"/>
    </row>
    <row r="208" spans="1:9" ht="23.25" customHeight="1" x14ac:dyDescent="0.25">
      <c r="A208" s="143"/>
      <c r="B208" s="194"/>
      <c r="C208" s="243" t="s">
        <v>504</v>
      </c>
      <c r="D208" s="243" t="s">
        <v>436</v>
      </c>
      <c r="E208" s="9">
        <v>237709.75</v>
      </c>
      <c r="F208" s="73">
        <v>26412.19</v>
      </c>
      <c r="G208" s="91" t="s">
        <v>505</v>
      </c>
      <c r="I208"/>
    </row>
    <row r="209" spans="1:9" ht="15" x14ac:dyDescent="0.25">
      <c r="A209" s="143"/>
      <c r="B209" s="194"/>
      <c r="C209" s="243" t="s">
        <v>506</v>
      </c>
      <c r="D209" s="243" t="s">
        <v>107</v>
      </c>
      <c r="E209" s="9">
        <v>717531.59</v>
      </c>
      <c r="F209" s="73">
        <v>59794.3</v>
      </c>
      <c r="G209" s="7"/>
      <c r="I209"/>
    </row>
    <row r="210" spans="1:9" ht="15" x14ac:dyDescent="0.25">
      <c r="A210" s="143"/>
      <c r="B210" s="194"/>
      <c r="C210" s="243" t="s">
        <v>507</v>
      </c>
      <c r="D210" s="243" t="s">
        <v>9</v>
      </c>
      <c r="E210" s="9">
        <v>903941.54</v>
      </c>
      <c r="F210" s="73">
        <v>75328.460000000006</v>
      </c>
      <c r="G210" s="7"/>
      <c r="I210"/>
    </row>
    <row r="211" spans="1:9" ht="15" x14ac:dyDescent="0.25">
      <c r="A211" s="144"/>
      <c r="B211" s="195"/>
      <c r="C211" s="243" t="s">
        <v>508</v>
      </c>
      <c r="D211" s="243" t="s">
        <v>16</v>
      </c>
      <c r="E211" s="9">
        <v>454509.23</v>
      </c>
      <c r="F211" s="73">
        <v>37875.769999999997</v>
      </c>
      <c r="G211" s="7"/>
      <c r="I211"/>
    </row>
    <row r="212" spans="1:9" ht="15" x14ac:dyDescent="0.25">
      <c r="A212" s="112">
        <v>40</v>
      </c>
      <c r="B212" s="196" t="s">
        <v>509</v>
      </c>
      <c r="C212" s="235" t="s">
        <v>510</v>
      </c>
      <c r="D212" s="235" t="s">
        <v>9</v>
      </c>
      <c r="E212" s="8">
        <v>556427.31999999995</v>
      </c>
      <c r="F212" s="72">
        <v>46368.94</v>
      </c>
      <c r="G212" s="7"/>
    </row>
    <row r="213" spans="1:9" ht="45" x14ac:dyDescent="0.25">
      <c r="A213" s="113"/>
      <c r="B213" s="197"/>
      <c r="C213" s="235" t="s">
        <v>511</v>
      </c>
      <c r="D213" s="235" t="s">
        <v>512</v>
      </c>
      <c r="E213" s="8">
        <v>547951.43000000005</v>
      </c>
      <c r="F213" s="72">
        <v>45662.61</v>
      </c>
      <c r="G213" s="7"/>
    </row>
    <row r="214" spans="1:9" ht="27.75" customHeight="1" x14ac:dyDescent="0.25">
      <c r="A214" s="113"/>
      <c r="B214" s="197"/>
      <c r="C214" s="235" t="s">
        <v>513</v>
      </c>
      <c r="D214" s="235" t="s">
        <v>198</v>
      </c>
      <c r="E214" s="9">
        <v>497204.05</v>
      </c>
      <c r="F214" s="73">
        <v>41433.67</v>
      </c>
      <c r="G214" s="7"/>
    </row>
    <row r="215" spans="1:9" ht="44.25" customHeight="1" x14ac:dyDescent="0.25">
      <c r="A215" s="113"/>
      <c r="B215" s="197"/>
      <c r="C215" s="235" t="s">
        <v>514</v>
      </c>
      <c r="D215" s="235" t="s">
        <v>515</v>
      </c>
      <c r="E215" s="9">
        <v>532362.09</v>
      </c>
      <c r="F215" s="73">
        <v>44363.5</v>
      </c>
      <c r="G215" s="7"/>
    </row>
    <row r="216" spans="1:9" ht="15" x14ac:dyDescent="0.25">
      <c r="A216" s="114"/>
      <c r="B216" s="198"/>
      <c r="C216" s="235" t="s">
        <v>516</v>
      </c>
      <c r="D216" s="235" t="s">
        <v>16</v>
      </c>
      <c r="E216" s="9">
        <v>534777.84</v>
      </c>
      <c r="F216" s="73">
        <v>44564.82</v>
      </c>
      <c r="G216" s="7"/>
    </row>
    <row r="217" spans="1:9" ht="21.75" customHeight="1" x14ac:dyDescent="0.25">
      <c r="A217" s="112">
        <v>41</v>
      </c>
      <c r="B217" s="155" t="s">
        <v>553</v>
      </c>
      <c r="C217" s="6" t="s">
        <v>554</v>
      </c>
      <c r="D217" s="6" t="s">
        <v>90</v>
      </c>
      <c r="E217" s="13">
        <v>628579.21</v>
      </c>
      <c r="F217" s="76">
        <v>52381.599999999999</v>
      </c>
      <c r="G217" s="7"/>
    </row>
    <row r="218" spans="1:9" ht="45" x14ac:dyDescent="0.25">
      <c r="A218" s="113"/>
      <c r="B218" s="156"/>
      <c r="C218" s="6" t="s">
        <v>555</v>
      </c>
      <c r="D218" s="6" t="s">
        <v>556</v>
      </c>
      <c r="E218" s="13">
        <v>604891.88</v>
      </c>
      <c r="F218" s="76">
        <v>50407.66</v>
      </c>
      <c r="G218" s="7"/>
    </row>
    <row r="219" spans="1:9" ht="15" x14ac:dyDescent="0.25">
      <c r="A219" s="113"/>
      <c r="B219" s="156"/>
      <c r="C219" s="6" t="s">
        <v>557</v>
      </c>
      <c r="D219" s="6" t="s">
        <v>558</v>
      </c>
      <c r="E219" s="13">
        <v>529325.56999999995</v>
      </c>
      <c r="F219" s="76">
        <v>44110.47</v>
      </c>
      <c r="G219" s="7"/>
    </row>
    <row r="220" spans="1:9" ht="18.75" customHeight="1" x14ac:dyDescent="0.25">
      <c r="A220" s="114"/>
      <c r="B220" s="157"/>
      <c r="C220" s="6" t="s">
        <v>559</v>
      </c>
      <c r="D220" s="6" t="s">
        <v>560</v>
      </c>
      <c r="E220" s="13">
        <v>451751.19</v>
      </c>
      <c r="F220" s="76">
        <v>37645.94</v>
      </c>
      <c r="G220" s="7"/>
    </row>
    <row r="221" spans="1:9" ht="20.25" customHeight="1" x14ac:dyDescent="0.25">
      <c r="A221" s="112">
        <v>42</v>
      </c>
      <c r="B221" s="155" t="s">
        <v>627</v>
      </c>
      <c r="C221" s="6" t="s">
        <v>569</v>
      </c>
      <c r="D221" s="6" t="s">
        <v>19</v>
      </c>
      <c r="E221" s="13">
        <v>879951.48</v>
      </c>
      <c r="F221" s="76">
        <v>73329.289999999994</v>
      </c>
      <c r="G221" s="7"/>
    </row>
    <row r="222" spans="1:9" ht="30" x14ac:dyDescent="0.25">
      <c r="A222" s="113"/>
      <c r="B222" s="156"/>
      <c r="C222" s="6" t="s">
        <v>570</v>
      </c>
      <c r="D222" s="6" t="s">
        <v>571</v>
      </c>
      <c r="E222" s="13">
        <v>830072.65</v>
      </c>
      <c r="F222" s="76">
        <v>69172.72</v>
      </c>
      <c r="G222" s="7"/>
    </row>
    <row r="223" spans="1:9" ht="30" x14ac:dyDescent="0.25">
      <c r="A223" s="113"/>
      <c r="B223" s="156"/>
      <c r="C223" s="6" t="s">
        <v>572</v>
      </c>
      <c r="D223" s="6" t="s">
        <v>639</v>
      </c>
      <c r="E223" s="13">
        <v>519010.27</v>
      </c>
      <c r="F223" s="76">
        <f>E223/9</f>
        <v>57667.80777777778</v>
      </c>
      <c r="G223" s="7" t="s">
        <v>632</v>
      </c>
    </row>
    <row r="224" spans="1:9" ht="30" x14ac:dyDescent="0.25">
      <c r="A224" s="113"/>
      <c r="B224" s="156"/>
      <c r="C224" s="6" t="s">
        <v>573</v>
      </c>
      <c r="D224" s="6" t="s">
        <v>639</v>
      </c>
      <c r="E224" s="13">
        <v>377241.2</v>
      </c>
      <c r="F224" s="76">
        <f>E224/4</f>
        <v>94310.3</v>
      </c>
      <c r="G224" s="7" t="s">
        <v>633</v>
      </c>
    </row>
    <row r="225" spans="1:9" ht="15" x14ac:dyDescent="0.25">
      <c r="A225" s="113"/>
      <c r="B225" s="156"/>
      <c r="C225" s="6" t="s">
        <v>574</v>
      </c>
      <c r="D225" s="6" t="s">
        <v>640</v>
      </c>
      <c r="E225" s="13">
        <v>424394.29</v>
      </c>
      <c r="F225" s="76">
        <f>E225/7</f>
        <v>60627.755714285711</v>
      </c>
      <c r="G225" s="7" t="s">
        <v>634</v>
      </c>
    </row>
    <row r="226" spans="1:9" ht="15" x14ac:dyDescent="0.25">
      <c r="A226" s="113"/>
      <c r="B226" s="156"/>
      <c r="C226" s="6" t="s">
        <v>575</v>
      </c>
      <c r="D226" s="6" t="s">
        <v>640</v>
      </c>
      <c r="E226" s="13">
        <v>129200.72</v>
      </c>
      <c r="F226" s="76">
        <f>E226/3</f>
        <v>43066.906666666669</v>
      </c>
      <c r="G226" s="7" t="s">
        <v>635</v>
      </c>
    </row>
    <row r="227" spans="1:9" ht="21.75" customHeight="1" x14ac:dyDescent="0.25">
      <c r="A227" s="113"/>
      <c r="B227" s="156"/>
      <c r="C227" s="6" t="s">
        <v>576</v>
      </c>
      <c r="D227" s="6" t="s">
        <v>27</v>
      </c>
      <c r="E227" s="13">
        <v>36378.93</v>
      </c>
      <c r="F227" s="76">
        <v>36378.93</v>
      </c>
      <c r="G227" s="7" t="s">
        <v>636</v>
      </c>
    </row>
    <row r="228" spans="1:9" ht="20.25" customHeight="1" x14ac:dyDescent="0.25">
      <c r="A228" s="114"/>
      <c r="B228" s="157"/>
      <c r="C228" s="6" t="s">
        <v>577</v>
      </c>
      <c r="D228" s="6" t="s">
        <v>638</v>
      </c>
      <c r="E228" s="13">
        <v>407794.33</v>
      </c>
      <c r="F228" s="76">
        <f>E228/10</f>
        <v>40779.433000000005</v>
      </c>
      <c r="G228" s="7" t="s">
        <v>637</v>
      </c>
    </row>
    <row r="229" spans="1:9" ht="21.75" customHeight="1" x14ac:dyDescent="0.25">
      <c r="A229" s="112">
        <v>43</v>
      </c>
      <c r="B229" s="155" t="s">
        <v>582</v>
      </c>
      <c r="C229" s="6" t="s">
        <v>583</v>
      </c>
      <c r="D229" s="6" t="s">
        <v>9</v>
      </c>
      <c r="E229" s="13">
        <v>527510.89</v>
      </c>
      <c r="F229" s="76">
        <v>43959.24</v>
      </c>
      <c r="G229" s="7"/>
    </row>
    <row r="230" spans="1:9" ht="28.5" customHeight="1" x14ac:dyDescent="0.25">
      <c r="A230" s="113"/>
      <c r="B230" s="156"/>
      <c r="C230" s="6" t="s">
        <v>584</v>
      </c>
      <c r="D230" s="6" t="s">
        <v>198</v>
      </c>
      <c r="E230" s="13">
        <v>428969.94</v>
      </c>
      <c r="F230" s="76">
        <v>35747.5</v>
      </c>
      <c r="G230" s="7"/>
    </row>
    <row r="231" spans="1:9" ht="45" x14ac:dyDescent="0.25">
      <c r="A231" s="113"/>
      <c r="B231" s="156"/>
      <c r="C231" s="6" t="s">
        <v>585</v>
      </c>
      <c r="D231" s="6" t="s">
        <v>245</v>
      </c>
      <c r="E231" s="13">
        <v>418239.1</v>
      </c>
      <c r="F231" s="76">
        <v>34853.26</v>
      </c>
      <c r="G231" s="7"/>
    </row>
    <row r="232" spans="1:9" ht="30" x14ac:dyDescent="0.25">
      <c r="A232" s="113"/>
      <c r="B232" s="156"/>
      <c r="C232" s="6" t="s">
        <v>586</v>
      </c>
      <c r="D232" s="6" t="s">
        <v>43</v>
      </c>
      <c r="E232" s="13">
        <v>427498.01</v>
      </c>
      <c r="F232" s="76">
        <v>35624.83</v>
      </c>
      <c r="G232" s="7"/>
    </row>
    <row r="233" spans="1:9" ht="45" x14ac:dyDescent="0.25">
      <c r="A233" s="113"/>
      <c r="B233" s="156"/>
      <c r="C233" s="6" t="s">
        <v>587</v>
      </c>
      <c r="D233" s="6" t="s">
        <v>324</v>
      </c>
      <c r="E233" s="13">
        <v>70064</v>
      </c>
      <c r="F233" s="76">
        <v>17516</v>
      </c>
      <c r="G233" s="7"/>
    </row>
    <row r="234" spans="1:9" ht="46.5" customHeight="1" x14ac:dyDescent="0.25">
      <c r="A234" s="113"/>
      <c r="B234" s="156"/>
      <c r="C234" s="6" t="s">
        <v>588</v>
      </c>
      <c r="D234" s="6" t="s">
        <v>589</v>
      </c>
      <c r="E234" s="13">
        <v>400335.12</v>
      </c>
      <c r="F234" s="76">
        <v>33361.26</v>
      </c>
      <c r="G234" s="7"/>
    </row>
    <row r="235" spans="1:9" ht="19.5" customHeight="1" x14ac:dyDescent="0.25">
      <c r="A235" s="113"/>
      <c r="B235" s="156"/>
      <c r="C235" s="6" t="s">
        <v>590</v>
      </c>
      <c r="D235" s="6" t="s">
        <v>16</v>
      </c>
      <c r="E235" s="13">
        <v>216534.53</v>
      </c>
      <c r="F235" s="76">
        <v>43306.87</v>
      </c>
      <c r="G235" s="21" t="s">
        <v>591</v>
      </c>
    </row>
    <row r="236" spans="1:9" ht="30" x14ac:dyDescent="0.25">
      <c r="A236" s="113"/>
      <c r="B236" s="156"/>
      <c r="C236" s="6" t="s">
        <v>408</v>
      </c>
      <c r="D236" s="6" t="s">
        <v>641</v>
      </c>
      <c r="E236" s="13">
        <v>152679.54999999999</v>
      </c>
      <c r="F236" s="76">
        <v>19084.939999999999</v>
      </c>
      <c r="G236" s="21" t="s">
        <v>592</v>
      </c>
    </row>
    <row r="237" spans="1:9" ht="30" x14ac:dyDescent="0.25">
      <c r="A237" s="113"/>
      <c r="B237" s="156"/>
      <c r="C237" s="6" t="s">
        <v>593</v>
      </c>
      <c r="D237" s="6" t="s">
        <v>642</v>
      </c>
      <c r="E237" s="13">
        <v>152679.54999999999</v>
      </c>
      <c r="F237" s="76">
        <v>19084.939999999999</v>
      </c>
      <c r="G237" s="21" t="s">
        <v>592</v>
      </c>
    </row>
    <row r="238" spans="1:9" ht="15" customHeight="1" x14ac:dyDescent="0.25">
      <c r="A238" s="114"/>
      <c r="B238" s="157"/>
      <c r="C238" s="6" t="s">
        <v>594</v>
      </c>
      <c r="D238" s="6" t="s">
        <v>595</v>
      </c>
      <c r="E238" s="13">
        <v>316536.84000000003</v>
      </c>
      <c r="F238" s="76">
        <v>26378.07</v>
      </c>
      <c r="G238" s="7"/>
    </row>
    <row r="239" spans="1:9" ht="21" customHeight="1" x14ac:dyDescent="0.25">
      <c r="A239" s="112">
        <v>44</v>
      </c>
      <c r="B239" s="155" t="s">
        <v>596</v>
      </c>
      <c r="C239" s="6" t="s">
        <v>597</v>
      </c>
      <c r="D239" s="6" t="s">
        <v>9</v>
      </c>
      <c r="E239" s="13">
        <v>673029.88</v>
      </c>
      <c r="F239" s="76">
        <v>56085.82</v>
      </c>
      <c r="G239" s="7"/>
      <c r="I239"/>
    </row>
    <row r="240" spans="1:9" ht="45" customHeight="1" x14ac:dyDescent="0.25">
      <c r="A240" s="113"/>
      <c r="B240" s="156"/>
      <c r="C240" s="6" t="s">
        <v>598</v>
      </c>
      <c r="D240" s="6" t="s">
        <v>517</v>
      </c>
      <c r="E240" s="13">
        <v>564915.65</v>
      </c>
      <c r="F240" s="76">
        <v>47076.3</v>
      </c>
      <c r="G240" s="7"/>
      <c r="I240"/>
    </row>
    <row r="241" spans="1:9" ht="45" x14ac:dyDescent="0.25">
      <c r="A241" s="113"/>
      <c r="B241" s="156"/>
      <c r="C241" s="6" t="s">
        <v>599</v>
      </c>
      <c r="D241" s="6" t="s">
        <v>517</v>
      </c>
      <c r="E241" s="13">
        <v>551839.91</v>
      </c>
      <c r="F241" s="76">
        <v>45986.66</v>
      </c>
      <c r="G241" s="7"/>
      <c r="I241"/>
    </row>
    <row r="242" spans="1:9" ht="22.5" customHeight="1" x14ac:dyDescent="0.25">
      <c r="A242" s="114"/>
      <c r="B242" s="157"/>
      <c r="C242" s="6" t="s">
        <v>600</v>
      </c>
      <c r="D242" s="6" t="s">
        <v>16</v>
      </c>
      <c r="E242" s="13">
        <v>610924.88</v>
      </c>
      <c r="F242" s="76">
        <v>50910.41</v>
      </c>
      <c r="G242" s="7"/>
      <c r="I242"/>
    </row>
    <row r="243" spans="1:9" ht="23.25" customHeight="1" x14ac:dyDescent="0.25">
      <c r="A243" s="112">
        <v>45</v>
      </c>
      <c r="B243" s="178" t="s">
        <v>643</v>
      </c>
      <c r="C243" s="260" t="s">
        <v>644</v>
      </c>
      <c r="D243" s="6" t="s">
        <v>9</v>
      </c>
      <c r="E243" s="13">
        <v>998438.40000000002</v>
      </c>
      <c r="F243" s="76">
        <v>83203.199999999997</v>
      </c>
      <c r="G243" s="7"/>
    </row>
    <row r="244" spans="1:9" ht="23.25" customHeight="1" x14ac:dyDescent="0.25">
      <c r="A244" s="113"/>
      <c r="B244" s="178"/>
      <c r="C244" s="260" t="s">
        <v>645</v>
      </c>
      <c r="D244" s="6" t="s">
        <v>646</v>
      </c>
      <c r="E244" s="13">
        <v>939787.37</v>
      </c>
      <c r="F244" s="76">
        <v>78315.61</v>
      </c>
      <c r="G244" s="7"/>
    </row>
    <row r="245" spans="1:9" ht="23.25" customHeight="1" x14ac:dyDescent="0.25">
      <c r="A245" s="113"/>
      <c r="B245" s="178"/>
      <c r="C245" s="235" t="s">
        <v>647</v>
      </c>
      <c r="D245" s="243" t="s">
        <v>286</v>
      </c>
      <c r="E245" s="9">
        <v>948467.48</v>
      </c>
      <c r="F245" s="73">
        <v>79038.95</v>
      </c>
      <c r="G245" s="7"/>
    </row>
    <row r="246" spans="1:9" ht="23.25" customHeight="1" x14ac:dyDescent="0.25">
      <c r="A246" s="113"/>
      <c r="B246" s="178"/>
      <c r="C246" s="235" t="s">
        <v>648</v>
      </c>
      <c r="D246" s="243" t="s">
        <v>436</v>
      </c>
      <c r="E246" s="9">
        <v>865897.16</v>
      </c>
      <c r="F246" s="73">
        <v>721589.09</v>
      </c>
      <c r="G246" s="7"/>
    </row>
    <row r="247" spans="1:9" ht="23.25" customHeight="1" x14ac:dyDescent="0.25">
      <c r="A247" s="114"/>
      <c r="B247" s="178"/>
      <c r="C247" s="235" t="s">
        <v>649</v>
      </c>
      <c r="D247" s="243" t="s">
        <v>16</v>
      </c>
      <c r="E247" s="9">
        <v>774290.04</v>
      </c>
      <c r="F247" s="73">
        <v>64524.17</v>
      </c>
      <c r="G247" s="7"/>
    </row>
    <row r="248" spans="1:9" ht="15" x14ac:dyDescent="0.25">
      <c r="A248" s="112">
        <v>46</v>
      </c>
      <c r="B248" s="155" t="s">
        <v>663</v>
      </c>
      <c r="C248" s="6" t="s">
        <v>664</v>
      </c>
      <c r="D248" s="6" t="s">
        <v>9</v>
      </c>
      <c r="E248" s="13">
        <v>575946.14</v>
      </c>
      <c r="F248" s="76">
        <v>47995.51</v>
      </c>
      <c r="G248" s="7"/>
    </row>
    <row r="249" spans="1:9" ht="29.25" customHeight="1" x14ac:dyDescent="0.25">
      <c r="A249" s="113"/>
      <c r="B249" s="156"/>
      <c r="C249" s="6" t="s">
        <v>665</v>
      </c>
      <c r="D249" s="6" t="s">
        <v>198</v>
      </c>
      <c r="E249" s="13">
        <v>494609.16</v>
      </c>
      <c r="F249" s="76">
        <v>41217.43</v>
      </c>
      <c r="G249" s="7"/>
    </row>
    <row r="250" spans="1:9" ht="45" x14ac:dyDescent="0.25">
      <c r="A250" s="113"/>
      <c r="B250" s="156"/>
      <c r="C250" s="6" t="s">
        <v>666</v>
      </c>
      <c r="D250" s="6" t="s">
        <v>245</v>
      </c>
      <c r="E250" s="13">
        <v>506607.47</v>
      </c>
      <c r="F250" s="76">
        <v>42217.29</v>
      </c>
      <c r="G250" s="7"/>
    </row>
    <row r="251" spans="1:9" ht="30" x14ac:dyDescent="0.25">
      <c r="A251" s="113"/>
      <c r="B251" s="156"/>
      <c r="C251" s="6" t="s">
        <v>667</v>
      </c>
      <c r="D251" s="6" t="s">
        <v>87</v>
      </c>
      <c r="E251" s="13">
        <v>496580.2</v>
      </c>
      <c r="F251" s="76">
        <v>41381.68</v>
      </c>
      <c r="G251" s="7"/>
    </row>
    <row r="252" spans="1:9" ht="21" customHeight="1" x14ac:dyDescent="0.25">
      <c r="A252" s="114"/>
      <c r="B252" s="157"/>
      <c r="C252" s="6" t="s">
        <v>668</v>
      </c>
      <c r="D252" s="6" t="s">
        <v>16</v>
      </c>
      <c r="E252" s="13">
        <v>503689.86</v>
      </c>
      <c r="F252" s="76">
        <v>41974.15</v>
      </c>
      <c r="G252" s="7"/>
    </row>
    <row r="253" spans="1:9" ht="22.5" customHeight="1" x14ac:dyDescent="0.25">
      <c r="A253" s="112">
        <v>47</v>
      </c>
      <c r="B253" s="155" t="s">
        <v>679</v>
      </c>
      <c r="C253" s="6" t="s">
        <v>680</v>
      </c>
      <c r="D253" s="6" t="s">
        <v>9</v>
      </c>
      <c r="E253" s="13">
        <v>901374.58</v>
      </c>
      <c r="F253" s="76">
        <v>75114.539999999994</v>
      </c>
      <c r="G253" s="7"/>
    </row>
    <row r="254" spans="1:9" ht="22.5" customHeight="1" x14ac:dyDescent="0.25">
      <c r="A254" s="113"/>
      <c r="B254" s="156"/>
      <c r="C254" s="6" t="s">
        <v>681</v>
      </c>
      <c r="D254" s="6" t="s">
        <v>16</v>
      </c>
      <c r="E254" s="13">
        <v>696714.7</v>
      </c>
      <c r="F254" s="76">
        <v>58059.55</v>
      </c>
      <c r="G254" s="7"/>
    </row>
    <row r="255" spans="1:9" ht="22.5" customHeight="1" x14ac:dyDescent="0.25">
      <c r="A255" s="113"/>
      <c r="B255" s="156"/>
      <c r="C255" s="234" t="s">
        <v>682</v>
      </c>
      <c r="D255" s="234" t="s">
        <v>135</v>
      </c>
      <c r="E255" s="35">
        <v>793960.93</v>
      </c>
      <c r="F255" s="78">
        <v>66163.41</v>
      </c>
      <c r="G255" s="7"/>
    </row>
    <row r="256" spans="1:9" ht="22.5" customHeight="1" x14ac:dyDescent="0.25">
      <c r="A256" s="113"/>
      <c r="B256" s="156"/>
      <c r="C256" s="234" t="s">
        <v>683</v>
      </c>
      <c r="D256" s="234" t="s">
        <v>135</v>
      </c>
      <c r="E256" s="35">
        <v>484009.75</v>
      </c>
      <c r="F256" s="78">
        <v>40334.14</v>
      </c>
      <c r="G256" s="7"/>
    </row>
    <row r="257" spans="1:7" ht="22.5" customHeight="1" x14ac:dyDescent="0.25">
      <c r="A257" s="113"/>
      <c r="B257" s="156"/>
      <c r="C257" s="234" t="s">
        <v>684</v>
      </c>
      <c r="D257" s="234" t="s">
        <v>135</v>
      </c>
      <c r="E257" s="35">
        <v>712564.91</v>
      </c>
      <c r="F257" s="78">
        <v>59380.4</v>
      </c>
      <c r="G257" s="7"/>
    </row>
    <row r="258" spans="1:7" ht="22.5" customHeight="1" x14ac:dyDescent="0.25">
      <c r="A258" s="114"/>
      <c r="B258" s="157"/>
      <c r="C258" s="234" t="s">
        <v>685</v>
      </c>
      <c r="D258" s="234" t="s">
        <v>686</v>
      </c>
      <c r="E258" s="35">
        <v>792737.67</v>
      </c>
      <c r="F258" s="78">
        <v>66061.47</v>
      </c>
      <c r="G258" s="7"/>
    </row>
    <row r="259" spans="1:7" ht="21.75" customHeight="1" x14ac:dyDescent="0.25">
      <c r="A259" s="112">
        <v>48</v>
      </c>
      <c r="B259" s="155" t="s">
        <v>687</v>
      </c>
      <c r="C259" s="6" t="s">
        <v>688</v>
      </c>
      <c r="D259" s="6" t="s">
        <v>90</v>
      </c>
      <c r="E259" s="45">
        <v>661805.55000000005</v>
      </c>
      <c r="F259" s="79">
        <f>E259/12</f>
        <v>55150.462500000001</v>
      </c>
      <c r="G259" s="7" t="s">
        <v>693</v>
      </c>
    </row>
    <row r="260" spans="1:7" ht="21.75" customHeight="1" x14ac:dyDescent="0.25">
      <c r="A260" s="113"/>
      <c r="B260" s="156"/>
      <c r="C260" s="6" t="s">
        <v>689</v>
      </c>
      <c r="D260" s="6" t="s">
        <v>90</v>
      </c>
      <c r="E260" s="45">
        <v>240111.45</v>
      </c>
      <c r="F260" s="33">
        <f>E260/5</f>
        <v>48022.29</v>
      </c>
      <c r="G260" s="7" t="s">
        <v>694</v>
      </c>
    </row>
    <row r="261" spans="1:7" ht="30" x14ac:dyDescent="0.25">
      <c r="A261" s="113"/>
      <c r="B261" s="156"/>
      <c r="C261" s="6" t="s">
        <v>690</v>
      </c>
      <c r="D261" s="6" t="s">
        <v>84</v>
      </c>
      <c r="E261" s="45">
        <v>583226.73</v>
      </c>
      <c r="F261" s="79">
        <f t="shared" ref="F261:F263" si="15">E261/12</f>
        <v>48602.227500000001</v>
      </c>
      <c r="G261" s="7"/>
    </row>
    <row r="262" spans="1:7" ht="21.75" customHeight="1" x14ac:dyDescent="0.25">
      <c r="A262" s="113"/>
      <c r="B262" s="156"/>
      <c r="C262" s="6" t="s">
        <v>691</v>
      </c>
      <c r="D262" s="6" t="s">
        <v>16</v>
      </c>
      <c r="E262" s="45">
        <v>531787.63</v>
      </c>
      <c r="F262" s="79">
        <f t="shared" si="15"/>
        <v>44315.635833333334</v>
      </c>
      <c r="G262" s="7"/>
    </row>
    <row r="263" spans="1:7" ht="30" x14ac:dyDescent="0.25">
      <c r="A263" s="114"/>
      <c r="B263" s="157"/>
      <c r="C263" s="6" t="s">
        <v>692</v>
      </c>
      <c r="D263" s="6" t="s">
        <v>43</v>
      </c>
      <c r="E263" s="45">
        <v>489591.28</v>
      </c>
      <c r="F263" s="79">
        <f t="shared" si="15"/>
        <v>40799.273333333338</v>
      </c>
      <c r="G263" s="7"/>
    </row>
    <row r="264" spans="1:7" ht="21" customHeight="1" x14ac:dyDescent="0.25">
      <c r="A264" s="112">
        <v>49</v>
      </c>
      <c r="B264" s="155" t="s">
        <v>695</v>
      </c>
      <c r="C264" s="6" t="s">
        <v>696</v>
      </c>
      <c r="D264" s="6" t="s">
        <v>9</v>
      </c>
      <c r="E264" s="13">
        <v>736713.44</v>
      </c>
      <c r="F264" s="33">
        <v>61392.79</v>
      </c>
      <c r="G264" s="7"/>
    </row>
    <row r="265" spans="1:7" ht="30" x14ac:dyDescent="0.25">
      <c r="A265" s="113"/>
      <c r="B265" s="156"/>
      <c r="C265" s="6" t="s">
        <v>697</v>
      </c>
      <c r="D265" s="6" t="s">
        <v>39</v>
      </c>
      <c r="E265" s="13">
        <v>677909.57</v>
      </c>
      <c r="F265" s="33">
        <v>56492.46</v>
      </c>
      <c r="G265" s="7"/>
    </row>
    <row r="266" spans="1:7" ht="30" x14ac:dyDescent="0.25">
      <c r="A266" s="113"/>
      <c r="B266" s="156"/>
      <c r="C266" s="6" t="s">
        <v>698</v>
      </c>
      <c r="D266" s="6" t="s">
        <v>699</v>
      </c>
      <c r="E266" s="13">
        <v>737705.38</v>
      </c>
      <c r="F266" s="33">
        <v>61475.45</v>
      </c>
      <c r="G266" s="7"/>
    </row>
    <row r="267" spans="1:7" ht="24" customHeight="1" x14ac:dyDescent="0.25">
      <c r="A267" s="114"/>
      <c r="B267" s="157"/>
      <c r="C267" s="6" t="s">
        <v>700</v>
      </c>
      <c r="D267" s="6" t="s">
        <v>16</v>
      </c>
      <c r="E267" s="13">
        <v>569191.34</v>
      </c>
      <c r="F267" s="33">
        <v>47432.61</v>
      </c>
      <c r="G267" s="7"/>
    </row>
    <row r="268" spans="1:7" ht="19.5" customHeight="1" x14ac:dyDescent="0.25">
      <c r="A268" s="176">
        <v>50</v>
      </c>
      <c r="B268" s="155" t="s">
        <v>701</v>
      </c>
      <c r="C268" s="6" t="s">
        <v>702</v>
      </c>
      <c r="D268" s="6" t="s">
        <v>9</v>
      </c>
      <c r="E268" s="13">
        <v>732247.22</v>
      </c>
      <c r="F268" s="76">
        <v>61020.6</v>
      </c>
      <c r="G268" s="7"/>
    </row>
    <row r="269" spans="1:7" ht="30" customHeight="1" x14ac:dyDescent="0.25">
      <c r="A269" s="177"/>
      <c r="B269" s="156"/>
      <c r="C269" s="6" t="s">
        <v>703</v>
      </c>
      <c r="D269" s="6" t="s">
        <v>704</v>
      </c>
      <c r="E269" s="13">
        <v>681639.73</v>
      </c>
      <c r="F269" s="76">
        <v>56803.31</v>
      </c>
      <c r="G269" s="7"/>
    </row>
    <row r="270" spans="1:7" ht="45" x14ac:dyDescent="0.25">
      <c r="A270" s="177"/>
      <c r="B270" s="156"/>
      <c r="C270" s="26" t="s">
        <v>705</v>
      </c>
      <c r="D270" s="6" t="s">
        <v>706</v>
      </c>
      <c r="E270" s="13">
        <v>563637.32999999996</v>
      </c>
      <c r="F270" s="76">
        <v>46969.75</v>
      </c>
      <c r="G270" s="7"/>
    </row>
    <row r="271" spans="1:7" ht="30" customHeight="1" x14ac:dyDescent="0.25">
      <c r="A271" s="177"/>
      <c r="B271" s="156"/>
      <c r="C271" s="26" t="s">
        <v>707</v>
      </c>
      <c r="D271" s="6" t="s">
        <v>184</v>
      </c>
      <c r="E271" s="13">
        <v>680281.29</v>
      </c>
      <c r="F271" s="76">
        <v>56690.11</v>
      </c>
      <c r="G271" s="7"/>
    </row>
    <row r="272" spans="1:7" ht="21.75" customHeight="1" x14ac:dyDescent="0.25">
      <c r="A272" s="177"/>
      <c r="B272" s="156"/>
      <c r="C272" s="26" t="s">
        <v>708</v>
      </c>
      <c r="D272" s="6" t="s">
        <v>16</v>
      </c>
      <c r="E272" s="13">
        <v>679118.34</v>
      </c>
      <c r="F272" s="76">
        <v>56593.2</v>
      </c>
      <c r="G272" s="7"/>
    </row>
    <row r="273" spans="1:9" ht="30" x14ac:dyDescent="0.25">
      <c r="A273" s="177"/>
      <c r="B273" s="156"/>
      <c r="C273" s="26" t="s">
        <v>709</v>
      </c>
      <c r="D273" s="6" t="s">
        <v>87</v>
      </c>
      <c r="E273" s="13">
        <v>113903.24</v>
      </c>
      <c r="F273" s="76">
        <v>37967.75</v>
      </c>
      <c r="G273" s="21" t="s">
        <v>710</v>
      </c>
    </row>
    <row r="274" spans="1:9" ht="30" x14ac:dyDescent="0.25">
      <c r="A274" s="177"/>
      <c r="B274" s="157"/>
      <c r="C274" s="26" t="s">
        <v>711</v>
      </c>
      <c r="D274" s="6" t="s">
        <v>87</v>
      </c>
      <c r="E274" s="13">
        <v>410717.38</v>
      </c>
      <c r="F274" s="76">
        <v>45635.26</v>
      </c>
      <c r="G274" s="21" t="s">
        <v>712</v>
      </c>
    </row>
    <row r="275" spans="1:9" ht="15" x14ac:dyDescent="0.25">
      <c r="A275" s="112">
        <v>51</v>
      </c>
      <c r="B275" s="155" t="s">
        <v>733</v>
      </c>
      <c r="C275" s="6" t="s">
        <v>734</v>
      </c>
      <c r="D275" s="6" t="s">
        <v>9</v>
      </c>
      <c r="E275" s="13">
        <v>594361.55000000005</v>
      </c>
      <c r="F275" s="76">
        <v>29111.52</v>
      </c>
      <c r="G275" s="7"/>
    </row>
    <row r="276" spans="1:9" ht="45" x14ac:dyDescent="0.25">
      <c r="A276" s="113"/>
      <c r="B276" s="156"/>
      <c r="C276" s="6" t="s">
        <v>735</v>
      </c>
      <c r="D276" s="6" t="s">
        <v>736</v>
      </c>
      <c r="E276" s="13">
        <v>479149.53</v>
      </c>
      <c r="F276" s="76">
        <v>23468.52</v>
      </c>
      <c r="G276" s="7"/>
    </row>
    <row r="277" spans="1:9" ht="45" x14ac:dyDescent="0.25">
      <c r="A277" s="113"/>
      <c r="B277" s="156"/>
      <c r="C277" s="6" t="s">
        <v>737</v>
      </c>
      <c r="D277" s="6" t="s">
        <v>738</v>
      </c>
      <c r="E277" s="13">
        <v>459762.07</v>
      </c>
      <c r="F277" s="76">
        <v>22518.720000000001</v>
      </c>
      <c r="G277" s="7"/>
    </row>
    <row r="278" spans="1:9" ht="30" x14ac:dyDescent="0.25">
      <c r="A278" s="113"/>
      <c r="B278" s="156"/>
      <c r="C278" s="6" t="s">
        <v>739</v>
      </c>
      <c r="D278" s="6" t="s">
        <v>87</v>
      </c>
      <c r="E278" s="13">
        <v>432229.67</v>
      </c>
      <c r="F278" s="76">
        <v>21170.400000000001</v>
      </c>
      <c r="G278" s="7"/>
    </row>
    <row r="279" spans="1:9" ht="15" x14ac:dyDescent="0.25">
      <c r="A279" s="114"/>
      <c r="B279" s="157"/>
      <c r="C279" s="6" t="s">
        <v>740</v>
      </c>
      <c r="D279" s="6" t="s">
        <v>16</v>
      </c>
      <c r="E279" s="13">
        <v>309318.75</v>
      </c>
      <c r="F279" s="76">
        <v>15150</v>
      </c>
      <c r="G279" s="7"/>
    </row>
    <row r="280" spans="1:9" ht="29.25" customHeight="1" x14ac:dyDescent="0.25">
      <c r="A280" s="112">
        <v>52</v>
      </c>
      <c r="B280" s="155" t="s">
        <v>753</v>
      </c>
      <c r="C280" s="244" t="s">
        <v>754</v>
      </c>
      <c r="D280" s="244" t="s">
        <v>436</v>
      </c>
      <c r="E280" s="13">
        <v>448411.42</v>
      </c>
      <c r="F280" s="76">
        <f>E280/12</f>
        <v>37367.618333333332</v>
      </c>
      <c r="G280" s="7"/>
      <c r="H280" s="32"/>
      <c r="I280"/>
    </row>
    <row r="281" spans="1:9" ht="27" customHeight="1" x14ac:dyDescent="0.25">
      <c r="A281" s="113"/>
      <c r="B281" s="156"/>
      <c r="C281" s="244" t="s">
        <v>755</v>
      </c>
      <c r="D281" s="244" t="s">
        <v>16</v>
      </c>
      <c r="E281" s="13">
        <v>50514.28</v>
      </c>
      <c r="F281" s="76">
        <f>E281/2</f>
        <v>25257.14</v>
      </c>
      <c r="G281" s="7" t="s">
        <v>756</v>
      </c>
      <c r="H281" s="32"/>
      <c r="I281"/>
    </row>
    <row r="282" spans="1:9" ht="26.25" customHeight="1" x14ac:dyDescent="0.25">
      <c r="A282" s="113"/>
      <c r="B282" s="156"/>
      <c r="C282" s="244" t="s">
        <v>757</v>
      </c>
      <c r="D282" s="244" t="s">
        <v>79</v>
      </c>
      <c r="E282" s="13">
        <v>648617.43000000005</v>
      </c>
      <c r="F282" s="76">
        <f t="shared" ref="F282:F287" si="16">E282/12</f>
        <v>54051.452500000007</v>
      </c>
      <c r="G282" s="7"/>
      <c r="H282" s="32"/>
      <c r="I282"/>
    </row>
    <row r="283" spans="1:9" ht="33" customHeight="1" x14ac:dyDescent="0.25">
      <c r="A283" s="113"/>
      <c r="B283" s="156"/>
      <c r="C283" s="244" t="s">
        <v>758</v>
      </c>
      <c r="D283" s="244" t="s">
        <v>16</v>
      </c>
      <c r="E283" s="13">
        <v>321449.31</v>
      </c>
      <c r="F283" s="76">
        <f t="shared" si="16"/>
        <v>26787.442500000001</v>
      </c>
      <c r="G283" s="7" t="s">
        <v>759</v>
      </c>
      <c r="H283" s="32"/>
      <c r="I283"/>
    </row>
    <row r="284" spans="1:9" ht="25.5" customHeight="1" x14ac:dyDescent="0.25">
      <c r="A284" s="113"/>
      <c r="B284" s="156"/>
      <c r="C284" s="244" t="s">
        <v>760</v>
      </c>
      <c r="D284" s="244" t="s">
        <v>286</v>
      </c>
      <c r="E284" s="13">
        <v>724551.98</v>
      </c>
      <c r="F284" s="76">
        <f t="shared" si="16"/>
        <v>60379.331666666665</v>
      </c>
      <c r="G284" s="7"/>
      <c r="H284" s="32"/>
      <c r="I284"/>
    </row>
    <row r="285" spans="1:9" ht="33" customHeight="1" x14ac:dyDescent="0.25">
      <c r="A285" s="113"/>
      <c r="B285" s="156"/>
      <c r="C285" s="244" t="s">
        <v>761</v>
      </c>
      <c r="D285" s="244" t="s">
        <v>677</v>
      </c>
      <c r="E285" s="13">
        <v>647435.59</v>
      </c>
      <c r="F285" s="76">
        <f t="shared" si="16"/>
        <v>53952.965833333328</v>
      </c>
      <c r="G285" s="7"/>
      <c r="H285" s="32"/>
      <c r="I285"/>
    </row>
    <row r="286" spans="1:9" ht="28.5" customHeight="1" x14ac:dyDescent="0.25">
      <c r="A286" s="113"/>
      <c r="B286" s="156"/>
      <c r="C286" s="244" t="s">
        <v>762</v>
      </c>
      <c r="D286" s="244" t="s">
        <v>16</v>
      </c>
      <c r="E286" s="13">
        <v>3123.81</v>
      </c>
      <c r="F286" s="76" t="s">
        <v>763</v>
      </c>
      <c r="G286" s="7" t="s">
        <v>764</v>
      </c>
      <c r="H286" s="32"/>
      <c r="I286"/>
    </row>
    <row r="287" spans="1:9" ht="33" customHeight="1" x14ac:dyDescent="0.25">
      <c r="A287" s="114"/>
      <c r="B287" s="157"/>
      <c r="C287" s="244" t="s">
        <v>765</v>
      </c>
      <c r="D287" s="244" t="s">
        <v>9</v>
      </c>
      <c r="E287" s="13">
        <v>673651.77</v>
      </c>
      <c r="F287" s="76">
        <f t="shared" si="16"/>
        <v>56137.647499999999</v>
      </c>
      <c r="G287" s="7"/>
      <c r="H287" s="32"/>
      <c r="I287"/>
    </row>
    <row r="288" spans="1:9" ht="21.75" customHeight="1" x14ac:dyDescent="0.25">
      <c r="A288" s="112">
        <v>53</v>
      </c>
      <c r="B288" s="155" t="s">
        <v>805</v>
      </c>
      <c r="C288" s="6" t="s">
        <v>806</v>
      </c>
      <c r="D288" s="6" t="s">
        <v>19</v>
      </c>
      <c r="E288" s="13">
        <v>850538.93</v>
      </c>
      <c r="F288" s="76">
        <v>70878.240000000005</v>
      </c>
      <c r="G288" s="7"/>
    </row>
    <row r="289" spans="1:9" ht="30" x14ac:dyDescent="0.25">
      <c r="A289" s="113"/>
      <c r="B289" s="156"/>
      <c r="C289" s="6" t="s">
        <v>807</v>
      </c>
      <c r="D289" s="6" t="s">
        <v>775</v>
      </c>
      <c r="E289" s="13">
        <v>649816.93000000005</v>
      </c>
      <c r="F289" s="76">
        <v>54151.41</v>
      </c>
      <c r="G289" s="7"/>
    </row>
    <row r="290" spans="1:9" ht="45" x14ac:dyDescent="0.25">
      <c r="A290" s="113"/>
      <c r="B290" s="156"/>
      <c r="C290" s="6" t="s">
        <v>808</v>
      </c>
      <c r="D290" s="6" t="s">
        <v>809</v>
      </c>
      <c r="E290" s="13">
        <v>684177.1</v>
      </c>
      <c r="F290" s="76">
        <v>57014.75</v>
      </c>
      <c r="G290" s="7"/>
    </row>
    <row r="291" spans="1:9" ht="25.5" customHeight="1" x14ac:dyDescent="0.25">
      <c r="A291" s="113"/>
      <c r="B291" s="156"/>
      <c r="C291" s="6" t="s">
        <v>810</v>
      </c>
      <c r="D291" s="6" t="s">
        <v>77</v>
      </c>
      <c r="E291" s="13">
        <v>598637.44999999995</v>
      </c>
      <c r="F291" s="76">
        <v>49886.45</v>
      </c>
      <c r="G291" s="7"/>
    </row>
    <row r="292" spans="1:9" ht="30" x14ac:dyDescent="0.25">
      <c r="A292" s="113"/>
      <c r="B292" s="156"/>
      <c r="C292" s="6" t="s">
        <v>811</v>
      </c>
      <c r="D292" s="6" t="s">
        <v>812</v>
      </c>
      <c r="E292" s="13">
        <v>576439.89</v>
      </c>
      <c r="F292" s="76">
        <v>48036.65</v>
      </c>
      <c r="G292" s="7"/>
    </row>
    <row r="293" spans="1:9" ht="23.25" customHeight="1" x14ac:dyDescent="0.25">
      <c r="A293" s="113"/>
      <c r="B293" s="156"/>
      <c r="C293" s="6" t="s">
        <v>813</v>
      </c>
      <c r="D293" s="6" t="s">
        <v>27</v>
      </c>
      <c r="E293" s="13">
        <v>483847.8</v>
      </c>
      <c r="F293" s="76">
        <v>43986.16</v>
      </c>
      <c r="G293" s="7" t="s">
        <v>815</v>
      </c>
    </row>
    <row r="294" spans="1:9" ht="23.25" customHeight="1" x14ac:dyDescent="0.25">
      <c r="A294" s="114"/>
      <c r="B294" s="157"/>
      <c r="C294" s="6" t="s">
        <v>814</v>
      </c>
      <c r="D294" s="6" t="s">
        <v>27</v>
      </c>
      <c r="E294" s="13">
        <v>33818.18</v>
      </c>
      <c r="F294" s="80">
        <v>33818.18</v>
      </c>
      <c r="G294" s="7" t="s">
        <v>816</v>
      </c>
    </row>
    <row r="295" spans="1:9" ht="21" customHeight="1" x14ac:dyDescent="0.25">
      <c r="A295" s="112">
        <v>54</v>
      </c>
      <c r="B295" s="161" t="s">
        <v>851</v>
      </c>
      <c r="C295" s="6" t="s">
        <v>852</v>
      </c>
      <c r="D295" s="6" t="s">
        <v>9</v>
      </c>
      <c r="E295" s="45">
        <v>743971.25</v>
      </c>
      <c r="F295" s="79">
        <f>E295/12</f>
        <v>61997.604166666664</v>
      </c>
      <c r="G295" s="7"/>
      <c r="H295" s="4"/>
      <c r="I295" s="40"/>
    </row>
    <row r="296" spans="1:9" ht="30" x14ac:dyDescent="0.25">
      <c r="A296" s="113"/>
      <c r="B296" s="162"/>
      <c r="C296" s="6" t="s">
        <v>853</v>
      </c>
      <c r="D296" s="6" t="s">
        <v>41</v>
      </c>
      <c r="E296" s="45">
        <v>647672.39</v>
      </c>
      <c r="F296" s="79">
        <f t="shared" ref="F296:F298" si="17">E296/12</f>
        <v>53972.699166666665</v>
      </c>
      <c r="G296" s="7"/>
      <c r="H296" s="4"/>
      <c r="I296" s="40"/>
    </row>
    <row r="297" spans="1:9" ht="30" x14ac:dyDescent="0.25">
      <c r="A297" s="113"/>
      <c r="B297" s="162"/>
      <c r="C297" s="6" t="s">
        <v>854</v>
      </c>
      <c r="D297" s="6" t="s">
        <v>39</v>
      </c>
      <c r="E297" s="45">
        <v>606200.97</v>
      </c>
      <c r="F297" s="79">
        <f t="shared" si="17"/>
        <v>50516.747499999998</v>
      </c>
      <c r="G297" s="7"/>
      <c r="H297" s="4"/>
      <c r="I297" s="40"/>
    </row>
    <row r="298" spans="1:9" ht="20.25" customHeight="1" x14ac:dyDescent="0.25">
      <c r="A298" s="113"/>
      <c r="B298" s="162"/>
      <c r="C298" s="6" t="s">
        <v>855</v>
      </c>
      <c r="D298" s="6" t="s">
        <v>16</v>
      </c>
      <c r="E298" s="45">
        <v>569239.47</v>
      </c>
      <c r="F298" s="79">
        <f t="shared" si="17"/>
        <v>47436.622499999998</v>
      </c>
      <c r="G298" s="7"/>
      <c r="H298" s="4"/>
      <c r="I298" s="40"/>
    </row>
    <row r="299" spans="1:9" ht="30" x14ac:dyDescent="0.25">
      <c r="A299" s="113"/>
      <c r="B299" s="162"/>
      <c r="C299" s="6" t="s">
        <v>856</v>
      </c>
      <c r="D299" s="6" t="s">
        <v>857</v>
      </c>
      <c r="E299" s="45">
        <v>371506.08</v>
      </c>
      <c r="F299" s="79">
        <v>29459.05</v>
      </c>
      <c r="G299" s="7" t="s">
        <v>900</v>
      </c>
      <c r="H299" s="4"/>
      <c r="I299" s="40"/>
    </row>
    <row r="300" spans="1:9" ht="30" x14ac:dyDescent="0.25">
      <c r="A300" s="114"/>
      <c r="B300" s="163"/>
      <c r="C300" s="6" t="s">
        <v>858</v>
      </c>
      <c r="D300" s="6" t="s">
        <v>857</v>
      </c>
      <c r="E300" s="45">
        <v>202946.99</v>
      </c>
      <c r="F300" s="79">
        <v>43484.72</v>
      </c>
      <c r="G300" s="7" t="s">
        <v>901</v>
      </c>
      <c r="H300" s="4"/>
      <c r="I300" s="40"/>
    </row>
    <row r="301" spans="1:9" ht="27" customHeight="1" x14ac:dyDescent="0.25">
      <c r="A301" s="112">
        <v>55</v>
      </c>
      <c r="B301" s="155" t="s">
        <v>893</v>
      </c>
      <c r="C301" s="6" t="s">
        <v>894</v>
      </c>
      <c r="D301" s="6" t="s">
        <v>9</v>
      </c>
      <c r="E301" s="13">
        <v>847688.87</v>
      </c>
      <c r="F301" s="76">
        <v>70640.740000000005</v>
      </c>
      <c r="G301" s="7"/>
    </row>
    <row r="302" spans="1:9" ht="45" x14ac:dyDescent="0.25">
      <c r="A302" s="113"/>
      <c r="B302" s="156"/>
      <c r="C302" s="235" t="s">
        <v>895</v>
      </c>
      <c r="D302" s="235" t="s">
        <v>73</v>
      </c>
      <c r="E302" s="8">
        <v>353967.14</v>
      </c>
      <c r="F302" s="72">
        <v>29497.26</v>
      </c>
      <c r="G302" s="7"/>
    </row>
    <row r="303" spans="1:9" ht="22.5" customHeight="1" x14ac:dyDescent="0.25">
      <c r="A303" s="113"/>
      <c r="B303" s="156"/>
      <c r="C303" s="26" t="s">
        <v>896</v>
      </c>
      <c r="D303" s="243" t="s">
        <v>16</v>
      </c>
      <c r="E303" s="9">
        <v>257763.1</v>
      </c>
      <c r="F303" s="73">
        <v>36823.300000000003</v>
      </c>
      <c r="G303" s="7" t="s">
        <v>898</v>
      </c>
    </row>
    <row r="304" spans="1:9" ht="22.5" customHeight="1" x14ac:dyDescent="0.25">
      <c r="A304" s="114"/>
      <c r="B304" s="157"/>
      <c r="C304" s="26" t="s">
        <v>897</v>
      </c>
      <c r="D304" s="243" t="s">
        <v>16</v>
      </c>
      <c r="E304" s="9">
        <v>143801.35</v>
      </c>
      <c r="F304" s="73">
        <v>28760.27</v>
      </c>
      <c r="G304" s="7" t="s">
        <v>899</v>
      </c>
    </row>
    <row r="305" spans="1:7" ht="15" x14ac:dyDescent="0.25">
      <c r="A305" s="112">
        <v>56</v>
      </c>
      <c r="B305" s="155" t="s">
        <v>17</v>
      </c>
      <c r="C305" s="260" t="s">
        <v>18</v>
      </c>
      <c r="D305" s="6" t="s">
        <v>19</v>
      </c>
      <c r="E305" s="8">
        <v>684180.8</v>
      </c>
      <c r="F305" s="72">
        <f>E305/12</f>
        <v>57015.066666666673</v>
      </c>
      <c r="G305" s="7"/>
    </row>
    <row r="306" spans="1:7" ht="45" x14ac:dyDescent="0.25">
      <c r="A306" s="113"/>
      <c r="B306" s="156"/>
      <c r="C306" s="260" t="s">
        <v>20</v>
      </c>
      <c r="D306" s="6" t="s">
        <v>21</v>
      </c>
      <c r="E306" s="8">
        <v>492007.06</v>
      </c>
      <c r="F306" s="72">
        <f t="shared" ref="F306:F309" si="18">E306/12</f>
        <v>41000.588333333333</v>
      </c>
      <c r="G306" s="7"/>
    </row>
    <row r="307" spans="1:7" ht="45" x14ac:dyDescent="0.25">
      <c r="A307" s="113"/>
      <c r="B307" s="156"/>
      <c r="C307" s="6" t="s">
        <v>22</v>
      </c>
      <c r="D307" s="6" t="s">
        <v>23</v>
      </c>
      <c r="E307" s="9">
        <v>416912.46</v>
      </c>
      <c r="F307" s="72">
        <f t="shared" si="18"/>
        <v>34742.705000000002</v>
      </c>
      <c r="G307" s="7"/>
    </row>
    <row r="308" spans="1:7" ht="60" x14ac:dyDescent="0.25">
      <c r="A308" s="113"/>
      <c r="B308" s="156"/>
      <c r="C308" s="6" t="s">
        <v>24</v>
      </c>
      <c r="D308" s="6" t="s">
        <v>25</v>
      </c>
      <c r="E308" s="9">
        <v>456266.41</v>
      </c>
      <c r="F308" s="72">
        <f t="shared" si="18"/>
        <v>38022.200833333329</v>
      </c>
      <c r="G308" s="7"/>
    </row>
    <row r="309" spans="1:7" ht="15" x14ac:dyDescent="0.25">
      <c r="A309" s="114"/>
      <c r="B309" s="157"/>
      <c r="C309" s="6" t="s">
        <v>26</v>
      </c>
      <c r="D309" s="234" t="s">
        <v>27</v>
      </c>
      <c r="E309" s="9">
        <v>574085.68999999994</v>
      </c>
      <c r="F309" s="72">
        <f t="shared" si="18"/>
        <v>47840.47416666666</v>
      </c>
      <c r="G309" s="7"/>
    </row>
    <row r="310" spans="1:7" ht="15" x14ac:dyDescent="0.25">
      <c r="A310" s="112">
        <v>57</v>
      </c>
      <c r="B310" s="155" t="s">
        <v>37</v>
      </c>
      <c r="C310" s="6" t="s">
        <v>426</v>
      </c>
      <c r="D310" s="6" t="s">
        <v>9</v>
      </c>
      <c r="E310" s="8">
        <v>874386.18</v>
      </c>
      <c r="F310" s="72">
        <v>72865.52</v>
      </c>
      <c r="G310" s="7"/>
    </row>
    <row r="311" spans="1:7" ht="30" x14ac:dyDescent="0.25">
      <c r="A311" s="113"/>
      <c r="B311" s="156"/>
      <c r="C311" s="6" t="s">
        <v>38</v>
      </c>
      <c r="D311" s="6" t="s">
        <v>39</v>
      </c>
      <c r="E311" s="8">
        <v>665711.11</v>
      </c>
      <c r="F311" s="72">
        <v>55475.93</v>
      </c>
      <c r="G311" s="7"/>
    </row>
    <row r="312" spans="1:7" ht="30" x14ac:dyDescent="0.25">
      <c r="A312" s="113"/>
      <c r="B312" s="156"/>
      <c r="C312" s="6" t="s">
        <v>40</v>
      </c>
      <c r="D312" s="6" t="s">
        <v>41</v>
      </c>
      <c r="E312" s="8">
        <v>757335.39</v>
      </c>
      <c r="F312" s="72">
        <v>63111.28</v>
      </c>
      <c r="G312" s="7"/>
    </row>
    <row r="313" spans="1:7" ht="30" x14ac:dyDescent="0.25">
      <c r="A313" s="113"/>
      <c r="B313" s="156"/>
      <c r="C313" s="6" t="s">
        <v>42</v>
      </c>
      <c r="D313" s="6" t="s">
        <v>43</v>
      </c>
      <c r="E313" s="8">
        <v>481610.88</v>
      </c>
      <c r="F313" s="72">
        <v>40134.239999999998</v>
      </c>
      <c r="G313" s="7"/>
    </row>
    <row r="314" spans="1:7" ht="15" x14ac:dyDescent="0.25">
      <c r="A314" s="114"/>
      <c r="B314" s="157"/>
      <c r="C314" s="6" t="s">
        <v>44</v>
      </c>
      <c r="D314" s="6" t="s">
        <v>16</v>
      </c>
      <c r="E314" s="8">
        <v>481978.17</v>
      </c>
      <c r="F314" s="72">
        <v>40164.85</v>
      </c>
      <c r="G314" s="7"/>
    </row>
    <row r="315" spans="1:7" ht="15" x14ac:dyDescent="0.25">
      <c r="A315" s="112">
        <v>58</v>
      </c>
      <c r="B315" s="155" t="s">
        <v>45</v>
      </c>
      <c r="C315" s="235" t="s">
        <v>46</v>
      </c>
      <c r="D315" s="235" t="s">
        <v>19</v>
      </c>
      <c r="E315" s="8">
        <v>773578.18</v>
      </c>
      <c r="F315" s="72">
        <f>E315/12</f>
        <v>64464.848333333335</v>
      </c>
      <c r="G315" s="7"/>
    </row>
    <row r="316" spans="1:7" ht="30" x14ac:dyDescent="0.25">
      <c r="A316" s="113"/>
      <c r="B316" s="156"/>
      <c r="C316" s="235" t="s">
        <v>47</v>
      </c>
      <c r="D316" s="235" t="s">
        <v>48</v>
      </c>
      <c r="E316" s="8">
        <v>738246.08</v>
      </c>
      <c r="F316" s="72">
        <f t="shared" ref="F316:F319" si="19">E316/12</f>
        <v>61520.506666666661</v>
      </c>
      <c r="G316" s="7"/>
    </row>
    <row r="317" spans="1:7" ht="30" x14ac:dyDescent="0.25">
      <c r="A317" s="113"/>
      <c r="B317" s="156"/>
      <c r="C317" s="235" t="s">
        <v>49</v>
      </c>
      <c r="D317" s="235" t="s">
        <v>50</v>
      </c>
      <c r="E317" s="8">
        <v>787399.32</v>
      </c>
      <c r="F317" s="72">
        <f t="shared" si="19"/>
        <v>65616.61</v>
      </c>
      <c r="G317" s="7"/>
    </row>
    <row r="318" spans="1:7" ht="30" x14ac:dyDescent="0.25">
      <c r="A318" s="113"/>
      <c r="B318" s="156"/>
      <c r="C318" s="235" t="s">
        <v>51</v>
      </c>
      <c r="D318" s="235" t="s">
        <v>52</v>
      </c>
      <c r="E318" s="8">
        <v>689431.64</v>
      </c>
      <c r="F318" s="72">
        <f t="shared" si="19"/>
        <v>57452.636666666665</v>
      </c>
      <c r="G318" s="7"/>
    </row>
    <row r="319" spans="1:7" ht="15" x14ac:dyDescent="0.25">
      <c r="A319" s="114"/>
      <c r="B319" s="157"/>
      <c r="C319" s="235" t="s">
        <v>53</v>
      </c>
      <c r="D319" s="235" t="s">
        <v>27</v>
      </c>
      <c r="E319" s="8">
        <v>732095.25</v>
      </c>
      <c r="F319" s="72">
        <f t="shared" si="19"/>
        <v>61007.9375</v>
      </c>
      <c r="G319" s="7"/>
    </row>
    <row r="320" spans="1:7" ht="30" x14ac:dyDescent="0.25">
      <c r="A320" s="112">
        <v>59</v>
      </c>
      <c r="B320" s="155" t="s">
        <v>130</v>
      </c>
      <c r="C320" s="235" t="s">
        <v>131</v>
      </c>
      <c r="D320" s="235" t="s">
        <v>9</v>
      </c>
      <c r="E320" s="8">
        <v>518155.57</v>
      </c>
      <c r="F320" s="72">
        <v>43179.63</v>
      </c>
      <c r="G320" s="7"/>
    </row>
    <row r="321" spans="1:7" ht="15" x14ac:dyDescent="0.25">
      <c r="A321" s="113"/>
      <c r="B321" s="156"/>
      <c r="C321" s="235" t="s">
        <v>132</v>
      </c>
      <c r="D321" s="235" t="s">
        <v>133</v>
      </c>
      <c r="E321" s="8">
        <v>410650.28</v>
      </c>
      <c r="F321" s="72">
        <v>34220.85</v>
      </c>
      <c r="G321" s="7"/>
    </row>
    <row r="322" spans="1:7" ht="15" x14ac:dyDescent="0.25">
      <c r="A322" s="113"/>
      <c r="B322" s="156"/>
      <c r="C322" s="243" t="s">
        <v>134</v>
      </c>
      <c r="D322" s="243" t="s">
        <v>135</v>
      </c>
      <c r="E322" s="9">
        <v>421350.94</v>
      </c>
      <c r="F322" s="73">
        <v>35112.57</v>
      </c>
      <c r="G322" s="7"/>
    </row>
    <row r="323" spans="1:7" ht="15" x14ac:dyDescent="0.25">
      <c r="A323" s="113"/>
      <c r="B323" s="156"/>
      <c r="C323" s="243" t="s">
        <v>136</v>
      </c>
      <c r="D323" s="243" t="s">
        <v>137</v>
      </c>
      <c r="E323" s="9">
        <v>162520.88</v>
      </c>
      <c r="F323" s="73">
        <v>40630.22</v>
      </c>
      <c r="G323" s="7"/>
    </row>
    <row r="324" spans="1:7" ht="15" x14ac:dyDescent="0.25">
      <c r="A324" s="114"/>
      <c r="B324" s="157"/>
      <c r="C324" s="243" t="s">
        <v>138</v>
      </c>
      <c r="D324" s="243" t="s">
        <v>139</v>
      </c>
      <c r="E324" s="9">
        <v>371471.57</v>
      </c>
      <c r="F324" s="73">
        <v>30955.96</v>
      </c>
      <c r="G324" s="7"/>
    </row>
    <row r="325" spans="1:7" ht="15" x14ac:dyDescent="0.25">
      <c r="A325" s="112">
        <v>60</v>
      </c>
      <c r="B325" s="155" t="s">
        <v>140</v>
      </c>
      <c r="C325" s="6" t="s">
        <v>141</v>
      </c>
      <c r="D325" s="6" t="s">
        <v>9</v>
      </c>
      <c r="E325" s="11">
        <v>634901.68000000005</v>
      </c>
      <c r="F325" s="81">
        <f>E325/12</f>
        <v>52908.473333333335</v>
      </c>
      <c r="G325" s="7"/>
    </row>
    <row r="326" spans="1:7" ht="45" x14ac:dyDescent="0.25">
      <c r="A326" s="113"/>
      <c r="B326" s="156"/>
      <c r="C326" s="6" t="s">
        <v>142</v>
      </c>
      <c r="D326" s="6" t="s">
        <v>143</v>
      </c>
      <c r="E326" s="11">
        <v>571704.03</v>
      </c>
      <c r="F326" s="81">
        <f t="shared" ref="F326:F328" si="20">E326/12</f>
        <v>47642.002500000002</v>
      </c>
      <c r="G326" s="7"/>
    </row>
    <row r="327" spans="1:7" ht="15" x14ac:dyDescent="0.25">
      <c r="A327" s="113"/>
      <c r="B327" s="156"/>
      <c r="C327" s="6" t="s">
        <v>144</v>
      </c>
      <c r="D327" s="6" t="s">
        <v>145</v>
      </c>
      <c r="E327" s="11">
        <v>579817.84</v>
      </c>
      <c r="F327" s="81">
        <f t="shared" si="20"/>
        <v>48318.153333333328</v>
      </c>
      <c r="G327" s="7"/>
    </row>
    <row r="328" spans="1:7" ht="30" x14ac:dyDescent="0.25">
      <c r="A328" s="114"/>
      <c r="B328" s="157"/>
      <c r="C328" s="6" t="s">
        <v>146</v>
      </c>
      <c r="D328" s="6" t="s">
        <v>16</v>
      </c>
      <c r="E328" s="11">
        <v>589911.22</v>
      </c>
      <c r="F328" s="81">
        <f t="shared" si="20"/>
        <v>49159.268333333333</v>
      </c>
      <c r="G328" s="7"/>
    </row>
    <row r="329" spans="1:7" ht="15" x14ac:dyDescent="0.25">
      <c r="A329" s="112">
        <v>61</v>
      </c>
      <c r="B329" s="155" t="s">
        <v>240</v>
      </c>
      <c r="C329" s="237" t="s">
        <v>241</v>
      </c>
      <c r="D329" s="237" t="s">
        <v>9</v>
      </c>
      <c r="E329" s="10">
        <v>687166.16</v>
      </c>
      <c r="F329" s="82">
        <f>E329/12</f>
        <v>57263.846666666672</v>
      </c>
      <c r="G329" s="7"/>
    </row>
    <row r="330" spans="1:7" ht="15" x14ac:dyDescent="0.25">
      <c r="A330" s="113"/>
      <c r="B330" s="156"/>
      <c r="C330" s="237" t="s">
        <v>242</v>
      </c>
      <c r="D330" s="237" t="s">
        <v>16</v>
      </c>
      <c r="E330" s="10">
        <v>422246.21</v>
      </c>
      <c r="F330" s="82">
        <f t="shared" ref="F330:F333" si="21">E330/12</f>
        <v>35187.184166666666</v>
      </c>
      <c r="G330" s="7"/>
    </row>
    <row r="331" spans="1:7" ht="30" x14ac:dyDescent="0.25">
      <c r="A331" s="113"/>
      <c r="B331" s="156"/>
      <c r="C331" s="237" t="s">
        <v>243</v>
      </c>
      <c r="D331" s="6" t="s">
        <v>39</v>
      </c>
      <c r="E331" s="10">
        <v>613435.44999999995</v>
      </c>
      <c r="F331" s="82">
        <f t="shared" si="21"/>
        <v>51119.620833333327</v>
      </c>
      <c r="G331" s="7"/>
    </row>
    <row r="332" spans="1:7" ht="30" x14ac:dyDescent="0.25">
      <c r="A332" s="113"/>
      <c r="B332" s="156"/>
      <c r="C332" s="237" t="s">
        <v>244</v>
      </c>
      <c r="D332" s="6" t="s">
        <v>41</v>
      </c>
      <c r="E332" s="10">
        <v>642218.52</v>
      </c>
      <c r="F332" s="82">
        <f t="shared" si="21"/>
        <v>53518.21</v>
      </c>
      <c r="G332" s="7"/>
    </row>
    <row r="333" spans="1:7" ht="30" x14ac:dyDescent="0.25">
      <c r="A333" s="114"/>
      <c r="B333" s="157"/>
      <c r="C333" s="237" t="s">
        <v>246</v>
      </c>
      <c r="D333" s="6" t="s">
        <v>43</v>
      </c>
      <c r="E333" s="10">
        <v>433775.78</v>
      </c>
      <c r="F333" s="82">
        <f t="shared" si="21"/>
        <v>36147.981666666667</v>
      </c>
      <c r="G333" s="7"/>
    </row>
    <row r="334" spans="1:7" x14ac:dyDescent="0.25">
      <c r="A334" s="112">
        <v>62</v>
      </c>
      <c r="B334" s="155" t="s">
        <v>261</v>
      </c>
      <c r="C334" s="6" t="s">
        <v>262</v>
      </c>
      <c r="D334" s="6" t="s">
        <v>9</v>
      </c>
      <c r="E334" s="9">
        <v>576109.14</v>
      </c>
      <c r="F334" s="73">
        <f>E334/12</f>
        <v>48009.095000000001</v>
      </c>
      <c r="G334" s="110"/>
    </row>
    <row r="335" spans="1:7" x14ac:dyDescent="0.25">
      <c r="A335" s="113"/>
      <c r="B335" s="156"/>
      <c r="C335" s="6" t="s">
        <v>263</v>
      </c>
      <c r="D335" s="6" t="s">
        <v>16</v>
      </c>
      <c r="E335" s="9">
        <v>640621.54</v>
      </c>
      <c r="F335" s="73">
        <f t="shared" ref="F335:F336" si="22">E335/12</f>
        <v>53385.128333333334</v>
      </c>
      <c r="G335" s="92"/>
    </row>
    <row r="336" spans="1:7" ht="30" x14ac:dyDescent="0.25">
      <c r="A336" s="113"/>
      <c r="B336" s="156"/>
      <c r="C336" s="6" t="s">
        <v>264</v>
      </c>
      <c r="D336" s="6" t="s">
        <v>39</v>
      </c>
      <c r="E336" s="9">
        <v>637981.42000000004</v>
      </c>
      <c r="F336" s="73">
        <f t="shared" si="22"/>
        <v>53165.118333333339</v>
      </c>
      <c r="G336" s="110"/>
    </row>
    <row r="337" spans="1:7" ht="31.5" x14ac:dyDescent="0.25">
      <c r="A337" s="113"/>
      <c r="B337" s="156"/>
      <c r="C337" s="6" t="s">
        <v>265</v>
      </c>
      <c r="D337" s="6" t="s">
        <v>43</v>
      </c>
      <c r="E337" s="9">
        <v>318230.08</v>
      </c>
      <c r="F337" s="73">
        <f>E337/10</f>
        <v>31823.008000000002</v>
      </c>
      <c r="G337" s="93" t="s">
        <v>904</v>
      </c>
    </row>
    <row r="338" spans="1:7" ht="30" x14ac:dyDescent="0.25">
      <c r="A338" s="113"/>
      <c r="B338" s="156"/>
      <c r="C338" s="6" t="s">
        <v>266</v>
      </c>
      <c r="D338" s="6" t="s">
        <v>84</v>
      </c>
      <c r="E338" s="9">
        <v>312524.63</v>
      </c>
      <c r="F338" s="73">
        <f>E338/6</f>
        <v>52087.438333333332</v>
      </c>
      <c r="G338" s="93" t="s">
        <v>903</v>
      </c>
    </row>
    <row r="339" spans="1:7" ht="30" x14ac:dyDescent="0.25">
      <c r="A339" s="114"/>
      <c r="B339" s="157"/>
      <c r="C339" s="240" t="s">
        <v>267</v>
      </c>
      <c r="D339" s="240" t="s">
        <v>84</v>
      </c>
      <c r="E339" s="24">
        <v>77093.8</v>
      </c>
      <c r="F339" s="31">
        <f>E339/4</f>
        <v>19273.45</v>
      </c>
      <c r="G339" s="94" t="s">
        <v>902</v>
      </c>
    </row>
    <row r="340" spans="1:7" ht="15" x14ac:dyDescent="0.25">
      <c r="A340" s="112">
        <v>63</v>
      </c>
      <c r="B340" s="155" t="s">
        <v>377</v>
      </c>
      <c r="C340" s="6" t="s">
        <v>378</v>
      </c>
      <c r="D340" s="6" t="s">
        <v>9</v>
      </c>
      <c r="E340" s="9">
        <v>648010.97</v>
      </c>
      <c r="F340" s="73">
        <v>54000.91</v>
      </c>
      <c r="G340" s="7"/>
    </row>
    <row r="341" spans="1:7" ht="30" x14ac:dyDescent="0.25">
      <c r="A341" s="113"/>
      <c r="B341" s="156"/>
      <c r="C341" s="6" t="s">
        <v>379</v>
      </c>
      <c r="D341" s="6" t="s">
        <v>41</v>
      </c>
      <c r="E341" s="9">
        <v>392285.58</v>
      </c>
      <c r="F341" s="73">
        <v>32690.46</v>
      </c>
      <c r="G341" s="7"/>
    </row>
    <row r="342" spans="1:7" ht="30" x14ac:dyDescent="0.25">
      <c r="A342" s="113"/>
      <c r="B342" s="156"/>
      <c r="C342" s="6" t="s">
        <v>380</v>
      </c>
      <c r="D342" s="6" t="s">
        <v>84</v>
      </c>
      <c r="E342" s="9">
        <v>433478.54</v>
      </c>
      <c r="F342" s="73">
        <v>36123.21</v>
      </c>
      <c r="G342" s="7"/>
    </row>
    <row r="343" spans="1:7" ht="30" x14ac:dyDescent="0.25">
      <c r="A343" s="113"/>
      <c r="B343" s="156"/>
      <c r="C343" s="6" t="s">
        <v>381</v>
      </c>
      <c r="D343" s="6" t="s">
        <v>382</v>
      </c>
      <c r="E343" s="9">
        <v>403156.8</v>
      </c>
      <c r="F343" s="73">
        <v>33596.400000000001</v>
      </c>
      <c r="G343" s="7"/>
    </row>
    <row r="344" spans="1:7" ht="15" x14ac:dyDescent="0.25">
      <c r="A344" s="114"/>
      <c r="B344" s="157"/>
      <c r="C344" s="6" t="s">
        <v>383</v>
      </c>
      <c r="D344" s="6" t="s">
        <v>214</v>
      </c>
      <c r="E344" s="9">
        <v>419780.83</v>
      </c>
      <c r="F344" s="73">
        <v>34981.730000000003</v>
      </c>
      <c r="G344" s="7"/>
    </row>
    <row r="345" spans="1:7" ht="15" x14ac:dyDescent="0.25">
      <c r="A345" s="112">
        <v>64</v>
      </c>
      <c r="B345" s="155" t="s">
        <v>384</v>
      </c>
      <c r="C345" s="6" t="s">
        <v>385</v>
      </c>
      <c r="D345" s="6" t="s">
        <v>9</v>
      </c>
      <c r="E345" s="9">
        <v>596848</v>
      </c>
      <c r="F345" s="73">
        <v>49737</v>
      </c>
      <c r="G345" s="7"/>
    </row>
    <row r="346" spans="1:7" ht="15" x14ac:dyDescent="0.25">
      <c r="A346" s="113"/>
      <c r="B346" s="156"/>
      <c r="C346" s="6" t="s">
        <v>386</v>
      </c>
      <c r="D346" s="6" t="s">
        <v>27</v>
      </c>
      <c r="E346" s="9">
        <v>271508</v>
      </c>
      <c r="F346" s="73">
        <v>33939</v>
      </c>
      <c r="G346" s="7"/>
    </row>
    <row r="347" spans="1:7" ht="15" x14ac:dyDescent="0.25">
      <c r="A347" s="113"/>
      <c r="B347" s="156"/>
      <c r="C347" s="6" t="s">
        <v>387</v>
      </c>
      <c r="D347" s="6" t="s">
        <v>388</v>
      </c>
      <c r="E347" s="9">
        <v>713654</v>
      </c>
      <c r="F347" s="73">
        <v>59472</v>
      </c>
      <c r="G347" s="7"/>
    </row>
    <row r="348" spans="1:7" ht="15" x14ac:dyDescent="0.25">
      <c r="A348" s="113"/>
      <c r="B348" s="156"/>
      <c r="C348" s="6" t="s">
        <v>389</v>
      </c>
      <c r="D348" s="6" t="s">
        <v>390</v>
      </c>
      <c r="E348" s="9">
        <v>597235</v>
      </c>
      <c r="F348" s="73">
        <v>49770</v>
      </c>
      <c r="G348" s="7"/>
    </row>
    <row r="349" spans="1:7" ht="15" x14ac:dyDescent="0.25">
      <c r="A349" s="114"/>
      <c r="B349" s="157"/>
      <c r="C349" s="6" t="s">
        <v>391</v>
      </c>
      <c r="D349" s="6" t="s">
        <v>392</v>
      </c>
      <c r="E349" s="9">
        <v>610405</v>
      </c>
      <c r="F349" s="73">
        <v>50867</v>
      </c>
      <c r="G349" s="7"/>
    </row>
    <row r="350" spans="1:7" ht="15" x14ac:dyDescent="0.25">
      <c r="A350" s="112">
        <v>65</v>
      </c>
      <c r="B350" s="155" t="s">
        <v>518</v>
      </c>
      <c r="C350" s="6" t="s">
        <v>519</v>
      </c>
      <c r="D350" s="6" t="s">
        <v>520</v>
      </c>
      <c r="E350" s="13">
        <v>778436.97</v>
      </c>
      <c r="F350" s="76">
        <f>E350/12</f>
        <v>64869.747499999998</v>
      </c>
      <c r="G350" s="7"/>
    </row>
    <row r="351" spans="1:7" ht="15" x14ac:dyDescent="0.25">
      <c r="A351" s="113"/>
      <c r="B351" s="156"/>
      <c r="C351" s="6" t="s">
        <v>521</v>
      </c>
      <c r="D351" s="6" t="s">
        <v>27</v>
      </c>
      <c r="E351" s="13">
        <v>508509.94</v>
      </c>
      <c r="F351" s="76">
        <f>E351/12</f>
        <v>42375.828333333331</v>
      </c>
      <c r="G351" s="7"/>
    </row>
    <row r="352" spans="1:7" ht="15" x14ac:dyDescent="0.25">
      <c r="A352" s="113"/>
      <c r="B352" s="156"/>
      <c r="C352" s="6" t="s">
        <v>522</v>
      </c>
      <c r="D352" s="6" t="s">
        <v>523</v>
      </c>
      <c r="E352" s="13">
        <v>809383.37</v>
      </c>
      <c r="F352" s="76">
        <f>E352/12</f>
        <v>67448.614166666666</v>
      </c>
      <c r="G352" s="7"/>
    </row>
    <row r="353" spans="1:7" ht="15" x14ac:dyDescent="0.25">
      <c r="A353" s="113"/>
      <c r="B353" s="156"/>
      <c r="C353" s="6" t="s">
        <v>524</v>
      </c>
      <c r="D353" s="6" t="s">
        <v>525</v>
      </c>
      <c r="E353" s="13">
        <v>653940.29</v>
      </c>
      <c r="F353" s="76">
        <f>E353/12</f>
        <v>54495.02416666667</v>
      </c>
      <c r="G353" s="7"/>
    </row>
    <row r="354" spans="1:7" ht="15" x14ac:dyDescent="0.25">
      <c r="A354" s="114"/>
      <c r="B354" s="157"/>
      <c r="C354" s="6" t="s">
        <v>526</v>
      </c>
      <c r="D354" s="6" t="s">
        <v>527</v>
      </c>
      <c r="E354" s="13">
        <f>80447.4+125344</f>
        <v>205791.4</v>
      </c>
      <c r="F354" s="76">
        <f>E354/4</f>
        <v>51447.85</v>
      </c>
      <c r="G354" s="7"/>
    </row>
    <row r="355" spans="1:7" ht="15" x14ac:dyDescent="0.25">
      <c r="A355" s="112">
        <v>66</v>
      </c>
      <c r="B355" s="155" t="s">
        <v>531</v>
      </c>
      <c r="C355" s="6" t="s">
        <v>532</v>
      </c>
      <c r="D355" s="6" t="s">
        <v>19</v>
      </c>
      <c r="E355" s="13">
        <v>543954.97</v>
      </c>
      <c r="F355" s="76">
        <v>45329.58</v>
      </c>
      <c r="G355" s="7"/>
    </row>
    <row r="356" spans="1:7" ht="30" x14ac:dyDescent="0.25">
      <c r="A356" s="113"/>
      <c r="B356" s="156"/>
      <c r="C356" s="6" t="s">
        <v>533</v>
      </c>
      <c r="D356" s="6" t="s">
        <v>534</v>
      </c>
      <c r="E356" s="13">
        <v>395280.74</v>
      </c>
      <c r="F356" s="76">
        <v>32940.06</v>
      </c>
      <c r="G356" s="7"/>
    </row>
    <row r="357" spans="1:7" ht="30" x14ac:dyDescent="0.25">
      <c r="A357" s="113"/>
      <c r="B357" s="156"/>
      <c r="C357" s="6" t="s">
        <v>535</v>
      </c>
      <c r="D357" s="6" t="s">
        <v>536</v>
      </c>
      <c r="E357" s="13">
        <v>392667.41</v>
      </c>
      <c r="F357" s="76">
        <v>32722.28</v>
      </c>
      <c r="G357" s="7"/>
    </row>
    <row r="358" spans="1:7" ht="15" x14ac:dyDescent="0.25">
      <c r="A358" s="113"/>
      <c r="B358" s="156"/>
      <c r="C358" s="6" t="s">
        <v>537</v>
      </c>
      <c r="D358" s="6" t="s">
        <v>414</v>
      </c>
      <c r="E358" s="13">
        <v>380321.58</v>
      </c>
      <c r="F358" s="76">
        <v>31693.46</v>
      </c>
      <c r="G358" s="7"/>
    </row>
    <row r="359" spans="1:7" ht="15" x14ac:dyDescent="0.25">
      <c r="A359" s="114"/>
      <c r="B359" s="157"/>
      <c r="C359" s="6" t="s">
        <v>538</v>
      </c>
      <c r="D359" s="6" t="s">
        <v>27</v>
      </c>
      <c r="E359" s="13">
        <v>393937.98</v>
      </c>
      <c r="F359" s="76">
        <v>32828.160000000003</v>
      </c>
      <c r="G359" s="7"/>
    </row>
    <row r="360" spans="1:7" ht="15" x14ac:dyDescent="0.25">
      <c r="A360" s="158">
        <v>67</v>
      </c>
      <c r="B360" s="161" t="s">
        <v>561</v>
      </c>
      <c r="C360" s="245" t="s">
        <v>562</v>
      </c>
      <c r="D360" s="245" t="s">
        <v>90</v>
      </c>
      <c r="E360" s="8">
        <v>699585.58</v>
      </c>
      <c r="F360" s="72">
        <v>99940.800000000003</v>
      </c>
      <c r="G360" s="7" t="s">
        <v>614</v>
      </c>
    </row>
    <row r="361" spans="1:7" ht="15" x14ac:dyDescent="0.25">
      <c r="A361" s="159"/>
      <c r="B361" s="162"/>
      <c r="C361" s="245" t="s">
        <v>563</v>
      </c>
      <c r="D361" s="245" t="s">
        <v>90</v>
      </c>
      <c r="E361" s="8">
        <v>311595.2</v>
      </c>
      <c r="F361" s="72">
        <v>62319.040000000001</v>
      </c>
      <c r="G361" s="7" t="s">
        <v>615</v>
      </c>
    </row>
    <row r="362" spans="1:7" ht="15" x14ac:dyDescent="0.25">
      <c r="A362" s="159"/>
      <c r="B362" s="162"/>
      <c r="C362" s="245" t="s">
        <v>564</v>
      </c>
      <c r="D362" s="245" t="s">
        <v>92</v>
      </c>
      <c r="E362" s="8">
        <v>417341.78</v>
      </c>
      <c r="F362" s="72">
        <v>69556.960000000006</v>
      </c>
      <c r="G362" s="7" t="s">
        <v>616</v>
      </c>
    </row>
    <row r="363" spans="1:7" ht="15" x14ac:dyDescent="0.25">
      <c r="A363" s="159"/>
      <c r="B363" s="162"/>
      <c r="C363" s="245" t="s">
        <v>565</v>
      </c>
      <c r="D363" s="245" t="s">
        <v>92</v>
      </c>
      <c r="E363" s="8">
        <v>362556.27</v>
      </c>
      <c r="F363" s="72">
        <v>51793.760000000002</v>
      </c>
      <c r="G363" s="7" t="s">
        <v>617</v>
      </c>
    </row>
    <row r="364" spans="1:7" ht="30" x14ac:dyDescent="0.25">
      <c r="A364" s="159"/>
      <c r="B364" s="162"/>
      <c r="C364" s="245" t="s">
        <v>566</v>
      </c>
      <c r="D364" s="245" t="s">
        <v>84</v>
      </c>
      <c r="E364" s="8">
        <v>784143.12</v>
      </c>
      <c r="F364" s="72">
        <v>65345.26</v>
      </c>
      <c r="G364" s="7"/>
    </row>
    <row r="365" spans="1:7" ht="30" x14ac:dyDescent="0.25">
      <c r="A365" s="159"/>
      <c r="B365" s="162"/>
      <c r="C365" s="245" t="s">
        <v>567</v>
      </c>
      <c r="D365" s="245" t="s">
        <v>424</v>
      </c>
      <c r="E365" s="8">
        <v>199196.66</v>
      </c>
      <c r="F365" s="72">
        <v>49799.17</v>
      </c>
      <c r="G365" s="7" t="s">
        <v>304</v>
      </c>
    </row>
    <row r="366" spans="1:7" ht="30" x14ac:dyDescent="0.25">
      <c r="A366" s="160"/>
      <c r="B366" s="163"/>
      <c r="C366" s="245" t="s">
        <v>568</v>
      </c>
      <c r="D366" s="245" t="s">
        <v>424</v>
      </c>
      <c r="E366" s="8">
        <v>258515.55</v>
      </c>
      <c r="F366" s="72">
        <v>51703.11</v>
      </c>
      <c r="G366" s="7" t="s">
        <v>304</v>
      </c>
    </row>
    <row r="367" spans="1:7" ht="15" x14ac:dyDescent="0.25">
      <c r="A367" s="168">
        <v>68</v>
      </c>
      <c r="B367" s="171" t="s">
        <v>607</v>
      </c>
      <c r="C367" s="247" t="s">
        <v>608</v>
      </c>
      <c r="D367" s="246" t="s">
        <v>9</v>
      </c>
      <c r="E367" s="29">
        <v>562596.64</v>
      </c>
      <c r="F367" s="75">
        <v>46883.05</v>
      </c>
      <c r="G367" s="107"/>
    </row>
    <row r="368" spans="1:7" ht="30" x14ac:dyDescent="0.25">
      <c r="A368" s="169"/>
      <c r="B368" s="172"/>
      <c r="C368" s="247" t="s">
        <v>609</v>
      </c>
      <c r="D368" s="247" t="s">
        <v>50</v>
      </c>
      <c r="E368" s="29">
        <v>522120.2</v>
      </c>
      <c r="F368" s="75">
        <v>43510.02</v>
      </c>
      <c r="G368" s="107"/>
    </row>
    <row r="369" spans="1:7" ht="30" x14ac:dyDescent="0.25">
      <c r="A369" s="169"/>
      <c r="B369" s="172"/>
      <c r="C369" s="247" t="s">
        <v>610</v>
      </c>
      <c r="D369" s="247" t="s">
        <v>48</v>
      </c>
      <c r="E369" s="30">
        <v>293949.17</v>
      </c>
      <c r="F369" s="31">
        <v>29394.92</v>
      </c>
      <c r="G369" s="107"/>
    </row>
    <row r="370" spans="1:7" ht="30" x14ac:dyDescent="0.25">
      <c r="A370" s="169"/>
      <c r="B370" s="172"/>
      <c r="C370" s="247" t="s">
        <v>611</v>
      </c>
      <c r="D370" s="247" t="s">
        <v>52</v>
      </c>
      <c r="E370" s="31">
        <v>456543.33</v>
      </c>
      <c r="F370" s="31">
        <v>38045.279999999999</v>
      </c>
      <c r="G370" s="95"/>
    </row>
    <row r="371" spans="1:7" ht="30" x14ac:dyDescent="0.25">
      <c r="A371" s="169"/>
      <c r="B371" s="172"/>
      <c r="C371" s="247" t="s">
        <v>612</v>
      </c>
      <c r="D371" s="247" t="s">
        <v>50</v>
      </c>
      <c r="E371" s="29">
        <v>461559.03</v>
      </c>
      <c r="F371" s="83">
        <v>38463.25</v>
      </c>
      <c r="G371" s="107"/>
    </row>
    <row r="372" spans="1:7" ht="15" x14ac:dyDescent="0.25">
      <c r="A372" s="170"/>
      <c r="B372" s="173"/>
      <c r="C372" s="247" t="s">
        <v>613</v>
      </c>
      <c r="D372" s="247" t="s">
        <v>27</v>
      </c>
      <c r="E372" s="24">
        <v>511436.44</v>
      </c>
      <c r="F372" s="31">
        <v>42619.7</v>
      </c>
      <c r="G372" s="107"/>
    </row>
    <row r="373" spans="1:7" ht="15" x14ac:dyDescent="0.25">
      <c r="A373" s="112">
        <v>69</v>
      </c>
      <c r="B373" s="155" t="s">
        <v>650</v>
      </c>
      <c r="C373" s="6" t="s">
        <v>651</v>
      </c>
      <c r="D373" s="6" t="s">
        <v>9</v>
      </c>
      <c r="E373" s="13" t="s">
        <v>652</v>
      </c>
      <c r="F373" s="76">
        <v>38413.050000000003</v>
      </c>
      <c r="G373" s="7"/>
    </row>
    <row r="374" spans="1:7" ht="15" x14ac:dyDescent="0.25">
      <c r="A374" s="113"/>
      <c r="B374" s="156"/>
      <c r="C374" s="6" t="s">
        <v>653</v>
      </c>
      <c r="D374" s="6" t="s">
        <v>16</v>
      </c>
      <c r="E374" s="13">
        <v>412996.82</v>
      </c>
      <c r="F374" s="76">
        <v>34416.400000000001</v>
      </c>
      <c r="G374" s="7"/>
    </row>
    <row r="375" spans="1:7" ht="30" x14ac:dyDescent="0.25">
      <c r="A375" s="113"/>
      <c r="B375" s="156"/>
      <c r="C375" s="6" t="s">
        <v>654</v>
      </c>
      <c r="D375" s="6" t="s">
        <v>39</v>
      </c>
      <c r="E375" s="13">
        <v>160502.20000000001</v>
      </c>
      <c r="F375" s="76">
        <v>40125.550000000003</v>
      </c>
      <c r="G375" s="20" t="s">
        <v>478</v>
      </c>
    </row>
    <row r="376" spans="1:7" ht="30" x14ac:dyDescent="0.25">
      <c r="A376" s="113"/>
      <c r="B376" s="156"/>
      <c r="C376" s="6" t="s">
        <v>327</v>
      </c>
      <c r="D376" s="6" t="s">
        <v>41</v>
      </c>
      <c r="E376" s="13">
        <v>322584.59999999998</v>
      </c>
      <c r="F376" s="76">
        <v>40323.08</v>
      </c>
      <c r="G376" s="111" t="s">
        <v>678</v>
      </c>
    </row>
    <row r="377" spans="1:7" ht="30" x14ac:dyDescent="0.25">
      <c r="A377" s="113"/>
      <c r="B377" s="156"/>
      <c r="C377" s="6" t="s">
        <v>655</v>
      </c>
      <c r="D377" s="6" t="s">
        <v>41</v>
      </c>
      <c r="E377" s="13">
        <v>186347.71</v>
      </c>
      <c r="F377" s="76">
        <v>46586.93</v>
      </c>
      <c r="G377" s="20" t="s">
        <v>478</v>
      </c>
    </row>
    <row r="378" spans="1:7" ht="30" x14ac:dyDescent="0.25">
      <c r="A378" s="113"/>
      <c r="B378" s="156"/>
      <c r="C378" s="6" t="s">
        <v>656</v>
      </c>
      <c r="D378" s="6" t="s">
        <v>87</v>
      </c>
      <c r="E378" s="13">
        <v>336153.18</v>
      </c>
      <c r="F378" s="76">
        <v>28012.77</v>
      </c>
      <c r="G378" s="7"/>
    </row>
    <row r="379" spans="1:7" ht="45" x14ac:dyDescent="0.25">
      <c r="A379" s="114"/>
      <c r="B379" s="157"/>
      <c r="C379" s="6" t="s">
        <v>657</v>
      </c>
      <c r="D379" s="6" t="s">
        <v>677</v>
      </c>
      <c r="E379" s="13">
        <v>544844.84</v>
      </c>
      <c r="F379" s="76">
        <v>45403.74</v>
      </c>
      <c r="G379" s="7"/>
    </row>
    <row r="380" spans="1:7" x14ac:dyDescent="0.25">
      <c r="A380" s="112">
        <v>70</v>
      </c>
      <c r="B380" s="112" t="s">
        <v>817</v>
      </c>
      <c r="C380" s="100" t="s">
        <v>766</v>
      </c>
      <c r="D380" s="100" t="s">
        <v>19</v>
      </c>
      <c r="E380" s="3">
        <v>559316.02</v>
      </c>
      <c r="F380" s="84">
        <v>46609.67</v>
      </c>
      <c r="G380" s="7"/>
    </row>
    <row r="381" spans="1:7" ht="31.5" x14ac:dyDescent="0.25">
      <c r="A381" s="113"/>
      <c r="B381" s="113"/>
      <c r="C381" s="100" t="s">
        <v>767</v>
      </c>
      <c r="D381" s="100" t="s">
        <v>818</v>
      </c>
      <c r="E381" s="3">
        <v>423573.15</v>
      </c>
      <c r="F381" s="84">
        <v>44586.65</v>
      </c>
      <c r="G381" s="7" t="s">
        <v>819</v>
      </c>
    </row>
    <row r="382" spans="1:7" ht="31.5" x14ac:dyDescent="0.25">
      <c r="A382" s="113"/>
      <c r="B382" s="113"/>
      <c r="C382" s="100" t="s">
        <v>768</v>
      </c>
      <c r="D382" s="100" t="s">
        <v>821</v>
      </c>
      <c r="E382" s="3">
        <v>105576.28</v>
      </c>
      <c r="F382" s="84">
        <v>46922.79</v>
      </c>
      <c r="G382" s="7" t="s">
        <v>820</v>
      </c>
    </row>
    <row r="383" spans="1:7" ht="31.5" x14ac:dyDescent="0.25">
      <c r="A383" s="113"/>
      <c r="B383" s="113"/>
      <c r="C383" s="100" t="s">
        <v>769</v>
      </c>
      <c r="D383" s="100" t="s">
        <v>823</v>
      </c>
      <c r="E383" s="3">
        <v>335831.19</v>
      </c>
      <c r="F383" s="84">
        <v>41978.9</v>
      </c>
      <c r="G383" s="7" t="s">
        <v>822</v>
      </c>
    </row>
    <row r="384" spans="1:7" ht="31.5" x14ac:dyDescent="0.25">
      <c r="A384" s="113"/>
      <c r="B384" s="113"/>
      <c r="C384" s="100" t="s">
        <v>770</v>
      </c>
      <c r="D384" s="100" t="s">
        <v>825</v>
      </c>
      <c r="E384" s="3">
        <v>249185.61</v>
      </c>
      <c r="F384" s="84">
        <v>62296.4</v>
      </c>
      <c r="G384" s="7" t="s">
        <v>824</v>
      </c>
    </row>
    <row r="385" spans="1:9" x14ac:dyDescent="0.25">
      <c r="A385" s="113"/>
      <c r="B385" s="113"/>
      <c r="C385" s="100" t="s">
        <v>771</v>
      </c>
      <c r="D385" s="100" t="s">
        <v>27</v>
      </c>
      <c r="E385" s="3">
        <v>342123.7</v>
      </c>
      <c r="F385" s="84">
        <v>28510.31</v>
      </c>
      <c r="G385" s="7"/>
    </row>
    <row r="386" spans="1:9" ht="31.5" x14ac:dyDescent="0.25">
      <c r="A386" s="114"/>
      <c r="B386" s="114"/>
      <c r="C386" s="100" t="s">
        <v>772</v>
      </c>
      <c r="D386" s="100" t="s">
        <v>373</v>
      </c>
      <c r="E386" s="3">
        <v>370244.94</v>
      </c>
      <c r="F386" s="84">
        <v>30853.75</v>
      </c>
      <c r="G386" s="7"/>
    </row>
    <row r="387" spans="1:9" ht="15" customHeight="1" x14ac:dyDescent="0.25">
      <c r="A387" s="112">
        <v>71</v>
      </c>
      <c r="B387" s="155" t="s">
        <v>74</v>
      </c>
      <c r="C387" s="235" t="s">
        <v>75</v>
      </c>
      <c r="D387" s="235" t="s">
        <v>9</v>
      </c>
      <c r="E387" s="8">
        <v>700353.55</v>
      </c>
      <c r="F387" s="72">
        <f>E387/12</f>
        <v>58362.795833333337</v>
      </c>
      <c r="G387" s="7"/>
      <c r="I387"/>
    </row>
    <row r="388" spans="1:9" ht="15" x14ac:dyDescent="0.25">
      <c r="A388" s="113"/>
      <c r="B388" s="156"/>
      <c r="C388" s="235" t="s">
        <v>76</v>
      </c>
      <c r="D388" s="235" t="s">
        <v>77</v>
      </c>
      <c r="E388" s="8">
        <v>622512.98</v>
      </c>
      <c r="F388" s="72">
        <f t="shared" ref="F388:F390" si="23">E388/12</f>
        <v>51876.081666666665</v>
      </c>
      <c r="G388" s="7"/>
      <c r="I388"/>
    </row>
    <row r="389" spans="1:9" ht="15" x14ac:dyDescent="0.25">
      <c r="A389" s="113"/>
      <c r="B389" s="156"/>
      <c r="C389" s="235" t="s">
        <v>78</v>
      </c>
      <c r="D389" s="235" t="s">
        <v>79</v>
      </c>
      <c r="E389" s="8">
        <v>608204.77</v>
      </c>
      <c r="F389" s="72">
        <f t="shared" si="23"/>
        <v>50683.730833333335</v>
      </c>
      <c r="G389" s="7"/>
      <c r="I389"/>
    </row>
    <row r="390" spans="1:9" ht="15" x14ac:dyDescent="0.25">
      <c r="A390" s="114"/>
      <c r="B390" s="157"/>
      <c r="C390" s="235" t="s">
        <v>80</v>
      </c>
      <c r="D390" s="235" t="s">
        <v>16</v>
      </c>
      <c r="E390" s="8">
        <v>532036.91</v>
      </c>
      <c r="F390" s="72">
        <f t="shared" si="23"/>
        <v>44336.409166666672</v>
      </c>
      <c r="G390" s="7"/>
      <c r="I390"/>
    </row>
    <row r="391" spans="1:9" ht="15" x14ac:dyDescent="0.25">
      <c r="A391" s="112">
        <v>72</v>
      </c>
      <c r="B391" s="155" t="s">
        <v>365</v>
      </c>
      <c r="C391" s="235" t="s">
        <v>366</v>
      </c>
      <c r="D391" s="235" t="s">
        <v>9</v>
      </c>
      <c r="E391" s="8">
        <v>908955.48</v>
      </c>
      <c r="F391" s="72">
        <v>75746.289999999994</v>
      </c>
      <c r="G391" s="7"/>
      <c r="I391"/>
    </row>
    <row r="392" spans="1:9" ht="30" x14ac:dyDescent="0.25">
      <c r="A392" s="113"/>
      <c r="B392" s="156"/>
      <c r="C392" s="235" t="s">
        <v>367</v>
      </c>
      <c r="D392" s="235" t="s">
        <v>84</v>
      </c>
      <c r="E392" s="8">
        <v>795368.29</v>
      </c>
      <c r="F392" s="72">
        <v>66280.69</v>
      </c>
      <c r="G392" s="7"/>
      <c r="I392"/>
    </row>
    <row r="393" spans="1:9" ht="30" x14ac:dyDescent="0.25">
      <c r="A393" s="113"/>
      <c r="B393" s="156"/>
      <c r="C393" s="248" t="s">
        <v>368</v>
      </c>
      <c r="D393" s="235" t="s">
        <v>87</v>
      </c>
      <c r="E393" s="8">
        <v>499728.75</v>
      </c>
      <c r="F393" s="72">
        <v>41644.06</v>
      </c>
      <c r="G393" s="7"/>
      <c r="I393"/>
    </row>
    <row r="394" spans="1:9" ht="15" x14ac:dyDescent="0.25">
      <c r="A394" s="114"/>
      <c r="B394" s="157"/>
      <c r="C394" s="248" t="s">
        <v>369</v>
      </c>
      <c r="D394" s="248" t="s">
        <v>16</v>
      </c>
      <c r="E394" s="12">
        <v>734916.92</v>
      </c>
      <c r="F394" s="74">
        <v>61243.08</v>
      </c>
      <c r="G394" s="7"/>
      <c r="I394"/>
    </row>
    <row r="395" spans="1:9" ht="15" x14ac:dyDescent="0.25">
      <c r="A395" s="112">
        <v>73</v>
      </c>
      <c r="B395" s="155" t="s">
        <v>393</v>
      </c>
      <c r="C395" s="235" t="s">
        <v>394</v>
      </c>
      <c r="D395" s="235" t="s">
        <v>90</v>
      </c>
      <c r="E395" s="8">
        <v>772244.09</v>
      </c>
      <c r="F395" s="72">
        <v>64353.67</v>
      </c>
      <c r="G395" s="7"/>
      <c r="I395"/>
    </row>
    <row r="396" spans="1:9" ht="30" x14ac:dyDescent="0.25">
      <c r="A396" s="113"/>
      <c r="B396" s="156"/>
      <c r="C396" s="235" t="s">
        <v>395</v>
      </c>
      <c r="D396" s="235" t="s">
        <v>84</v>
      </c>
      <c r="E396" s="8">
        <v>1016166.02</v>
      </c>
      <c r="F396" s="72">
        <v>84680.5</v>
      </c>
      <c r="G396" s="7"/>
      <c r="I396"/>
    </row>
    <row r="397" spans="1:9" ht="15" x14ac:dyDescent="0.25">
      <c r="A397" s="114"/>
      <c r="B397" s="157"/>
      <c r="C397" s="235" t="s">
        <v>396</v>
      </c>
      <c r="D397" s="235" t="s">
        <v>92</v>
      </c>
      <c r="E397" s="8">
        <v>726752.88</v>
      </c>
      <c r="F397" s="72">
        <v>60562.74</v>
      </c>
      <c r="G397" s="7"/>
      <c r="I397"/>
    </row>
    <row r="398" spans="1:9" ht="15" x14ac:dyDescent="0.25">
      <c r="A398" s="167">
        <v>74</v>
      </c>
      <c r="B398" s="167" t="s">
        <v>578</v>
      </c>
      <c r="C398" s="235" t="s">
        <v>630</v>
      </c>
      <c r="D398" s="235" t="s">
        <v>9</v>
      </c>
      <c r="E398" s="8">
        <v>275141.13</v>
      </c>
      <c r="F398" s="72">
        <f>E398/3.25</f>
        <v>84658.809230769228</v>
      </c>
      <c r="G398" s="7" t="s">
        <v>629</v>
      </c>
      <c r="H398" s="16"/>
      <c r="I398" s="4"/>
    </row>
    <row r="399" spans="1:9" ht="15" x14ac:dyDescent="0.25">
      <c r="A399" s="167"/>
      <c r="B399" s="167"/>
      <c r="C399" s="235" t="s">
        <v>631</v>
      </c>
      <c r="D399" s="235" t="s">
        <v>9</v>
      </c>
      <c r="E399" s="8">
        <v>392957.14</v>
      </c>
      <c r="F399" s="72">
        <f>E399/8.25</f>
        <v>47631.168484848487</v>
      </c>
      <c r="G399" s="7" t="s">
        <v>628</v>
      </c>
      <c r="H399" s="16"/>
      <c r="I399" s="4"/>
    </row>
    <row r="400" spans="1:9" ht="45" x14ac:dyDescent="0.25">
      <c r="A400" s="167"/>
      <c r="B400" s="167"/>
      <c r="C400" s="235" t="s">
        <v>579</v>
      </c>
      <c r="D400" s="235" t="s">
        <v>198</v>
      </c>
      <c r="E400" s="8">
        <v>751760.88</v>
      </c>
      <c r="F400" s="72">
        <f>E400/12</f>
        <v>62646.74</v>
      </c>
      <c r="G400" s="7"/>
      <c r="H400" s="16"/>
      <c r="I400" s="4"/>
    </row>
    <row r="401" spans="1:9" ht="30" x14ac:dyDescent="0.25">
      <c r="A401" s="167"/>
      <c r="B401" s="167"/>
      <c r="C401" s="235" t="s">
        <v>580</v>
      </c>
      <c r="D401" s="235" t="s">
        <v>87</v>
      </c>
      <c r="E401" s="9">
        <v>771591.78</v>
      </c>
      <c r="F401" s="72">
        <f t="shared" ref="F401" si="24">E401/12</f>
        <v>64299.315000000002</v>
      </c>
      <c r="G401" s="7"/>
      <c r="H401" s="16"/>
      <c r="I401" s="4"/>
    </row>
    <row r="402" spans="1:9" ht="15" x14ac:dyDescent="0.25">
      <c r="A402" s="167"/>
      <c r="B402" s="167"/>
      <c r="C402" s="235" t="s">
        <v>581</v>
      </c>
      <c r="D402" s="235" t="s">
        <v>16</v>
      </c>
      <c r="E402" s="9">
        <v>753322.02</v>
      </c>
      <c r="F402" s="72">
        <f>E402/12</f>
        <v>62776.834999999999</v>
      </c>
      <c r="G402" s="7"/>
      <c r="H402" s="16"/>
      <c r="I402" s="4"/>
    </row>
    <row r="403" spans="1:9" ht="15" x14ac:dyDescent="0.25">
      <c r="A403" s="112">
        <v>75</v>
      </c>
      <c r="B403" s="155" t="s">
        <v>658</v>
      </c>
      <c r="C403" s="235" t="s">
        <v>659</v>
      </c>
      <c r="D403" s="235" t="s">
        <v>19</v>
      </c>
      <c r="E403" s="8">
        <v>693094.2</v>
      </c>
      <c r="F403" s="72">
        <f>E403/12</f>
        <v>57757.85</v>
      </c>
      <c r="G403" s="7"/>
      <c r="I403"/>
    </row>
    <row r="404" spans="1:9" ht="30" x14ac:dyDescent="0.25">
      <c r="A404" s="113"/>
      <c r="B404" s="156"/>
      <c r="C404" s="235" t="s">
        <v>660</v>
      </c>
      <c r="D404" s="235" t="s">
        <v>373</v>
      </c>
      <c r="E404" s="8">
        <v>514929.95</v>
      </c>
      <c r="F404" s="72">
        <f t="shared" ref="F404:F406" si="25">E404/12</f>
        <v>42910.82916666667</v>
      </c>
      <c r="G404" s="7"/>
      <c r="I404"/>
    </row>
    <row r="405" spans="1:9" ht="30" x14ac:dyDescent="0.25">
      <c r="A405" s="113"/>
      <c r="B405" s="156"/>
      <c r="C405" s="235" t="s">
        <v>661</v>
      </c>
      <c r="D405" s="235" t="s">
        <v>168</v>
      </c>
      <c r="E405" s="8">
        <v>519860.19</v>
      </c>
      <c r="F405" s="72">
        <f t="shared" si="25"/>
        <v>43321.682500000003</v>
      </c>
      <c r="G405" s="7"/>
      <c r="I405"/>
    </row>
    <row r="406" spans="1:9" ht="15" x14ac:dyDescent="0.25">
      <c r="A406" s="114"/>
      <c r="B406" s="157"/>
      <c r="C406" s="235" t="s">
        <v>662</v>
      </c>
      <c r="D406" s="235" t="s">
        <v>27</v>
      </c>
      <c r="E406" s="8">
        <v>625411.65</v>
      </c>
      <c r="F406" s="72">
        <f t="shared" si="25"/>
        <v>52117.637500000004</v>
      </c>
      <c r="G406" s="7"/>
      <c r="I406"/>
    </row>
    <row r="407" spans="1:9" ht="15" x14ac:dyDescent="0.25">
      <c r="A407" s="112">
        <v>76</v>
      </c>
      <c r="B407" s="155" t="s">
        <v>669</v>
      </c>
      <c r="C407" s="235" t="s">
        <v>670</v>
      </c>
      <c r="D407" s="235" t="s">
        <v>19</v>
      </c>
      <c r="E407" s="8">
        <v>668411.69999999995</v>
      </c>
      <c r="F407" s="72">
        <v>55700.97</v>
      </c>
      <c r="G407" s="7"/>
      <c r="I407"/>
    </row>
    <row r="408" spans="1:9" ht="15" x14ac:dyDescent="0.25">
      <c r="A408" s="113"/>
      <c r="B408" s="156"/>
      <c r="C408" s="235" t="s">
        <v>671</v>
      </c>
      <c r="D408" s="235" t="s">
        <v>27</v>
      </c>
      <c r="E408" s="8">
        <v>599498.39</v>
      </c>
      <c r="F408" s="72">
        <v>49958.19</v>
      </c>
      <c r="G408" s="7"/>
      <c r="I408"/>
    </row>
    <row r="409" spans="1:9" ht="30" x14ac:dyDescent="0.25">
      <c r="A409" s="113"/>
      <c r="B409" s="156"/>
      <c r="C409" s="235" t="s">
        <v>672</v>
      </c>
      <c r="D409" s="235" t="s">
        <v>84</v>
      </c>
      <c r="E409" s="8">
        <v>361574.06</v>
      </c>
      <c r="F409" s="72">
        <v>45196.75</v>
      </c>
      <c r="G409" s="21" t="s">
        <v>673</v>
      </c>
      <c r="I409"/>
    </row>
    <row r="410" spans="1:9" ht="30" x14ac:dyDescent="0.25">
      <c r="A410" s="113"/>
      <c r="B410" s="156"/>
      <c r="C410" s="235" t="s">
        <v>674</v>
      </c>
      <c r="D410" s="235" t="s">
        <v>87</v>
      </c>
      <c r="E410" s="8">
        <v>528023.94999999995</v>
      </c>
      <c r="F410" s="72">
        <v>44001.99</v>
      </c>
      <c r="G410" s="7"/>
      <c r="I410"/>
    </row>
    <row r="411" spans="1:9" ht="30" x14ac:dyDescent="0.25">
      <c r="A411" s="114"/>
      <c r="B411" s="157"/>
      <c r="C411" s="235" t="s">
        <v>675</v>
      </c>
      <c r="D411" s="235" t="s">
        <v>84</v>
      </c>
      <c r="E411" s="8">
        <v>140200</v>
      </c>
      <c r="F411" s="72">
        <v>46733.33</v>
      </c>
      <c r="G411" s="21" t="s">
        <v>676</v>
      </c>
      <c r="I411"/>
    </row>
    <row r="412" spans="1:9" ht="15" x14ac:dyDescent="0.25">
      <c r="A412" s="112">
        <v>77</v>
      </c>
      <c r="B412" s="155" t="s">
        <v>713</v>
      </c>
      <c r="C412" s="235" t="s">
        <v>714</v>
      </c>
      <c r="D412" s="235" t="s">
        <v>19</v>
      </c>
      <c r="E412" s="8">
        <v>692935.82</v>
      </c>
      <c r="F412" s="72">
        <v>57744.65</v>
      </c>
      <c r="G412" s="96"/>
      <c r="H412" s="48"/>
      <c r="I412" s="36"/>
    </row>
    <row r="413" spans="1:9" ht="15" x14ac:dyDescent="0.25">
      <c r="A413" s="113"/>
      <c r="B413" s="156"/>
      <c r="C413" s="235" t="s">
        <v>715</v>
      </c>
      <c r="D413" s="235" t="s">
        <v>27</v>
      </c>
      <c r="E413" s="8">
        <v>571471.93000000005</v>
      </c>
      <c r="F413" s="72">
        <v>47622.66</v>
      </c>
      <c r="G413" s="96"/>
      <c r="H413" s="49"/>
      <c r="I413" s="37"/>
    </row>
    <row r="414" spans="1:9" ht="30" x14ac:dyDescent="0.25">
      <c r="A414" s="113"/>
      <c r="B414" s="156"/>
      <c r="C414" s="235" t="s">
        <v>716</v>
      </c>
      <c r="D414" s="235" t="s">
        <v>373</v>
      </c>
      <c r="E414" s="9">
        <v>571408.1</v>
      </c>
      <c r="F414" s="73">
        <v>47617.34</v>
      </c>
      <c r="G414" s="96"/>
      <c r="H414" s="49"/>
      <c r="I414" s="37"/>
    </row>
    <row r="415" spans="1:9" ht="30" x14ac:dyDescent="0.25">
      <c r="A415" s="113"/>
      <c r="B415" s="156"/>
      <c r="C415" s="235" t="s">
        <v>717</v>
      </c>
      <c r="D415" s="235" t="s">
        <v>168</v>
      </c>
      <c r="E415" s="9">
        <v>274026.01</v>
      </c>
      <c r="F415" s="73">
        <v>39146.57</v>
      </c>
      <c r="G415" s="96" t="s">
        <v>718</v>
      </c>
      <c r="H415" s="49"/>
      <c r="I415" s="37"/>
    </row>
    <row r="416" spans="1:9" ht="30" x14ac:dyDescent="0.25">
      <c r="A416" s="113"/>
      <c r="B416" s="156"/>
      <c r="C416" s="235" t="s">
        <v>719</v>
      </c>
      <c r="D416" s="235" t="s">
        <v>168</v>
      </c>
      <c r="E416" s="9">
        <v>178556.18</v>
      </c>
      <c r="F416" s="73">
        <v>35711.24</v>
      </c>
      <c r="G416" s="96" t="s">
        <v>720</v>
      </c>
      <c r="H416" s="49"/>
      <c r="I416" s="37"/>
    </row>
    <row r="417" spans="1:9" ht="45" x14ac:dyDescent="0.25">
      <c r="A417" s="113"/>
      <c r="B417" s="156"/>
      <c r="C417" s="248" t="s">
        <v>721</v>
      </c>
      <c r="D417" s="248" t="s">
        <v>722</v>
      </c>
      <c r="E417" s="9">
        <v>147365.34</v>
      </c>
      <c r="F417" s="73">
        <v>18420.669999999998</v>
      </c>
      <c r="G417" s="7" t="s">
        <v>723</v>
      </c>
      <c r="H417" s="43"/>
      <c r="I417" s="32"/>
    </row>
    <row r="418" spans="1:9" ht="45" x14ac:dyDescent="0.25">
      <c r="A418" s="114"/>
      <c r="B418" s="157"/>
      <c r="C418" s="248" t="s">
        <v>724</v>
      </c>
      <c r="D418" s="248" t="s">
        <v>722</v>
      </c>
      <c r="E418" s="9">
        <v>77600</v>
      </c>
      <c r="F418" s="73">
        <v>19400</v>
      </c>
      <c r="G418" s="7" t="s">
        <v>725</v>
      </c>
      <c r="H418" s="43"/>
      <c r="I418" s="32"/>
    </row>
    <row r="419" spans="1:9" ht="15" x14ac:dyDescent="0.25">
      <c r="A419" s="112">
        <v>78</v>
      </c>
      <c r="B419" s="155" t="s">
        <v>726</v>
      </c>
      <c r="C419" s="235" t="s">
        <v>727</v>
      </c>
      <c r="D419" s="235" t="s">
        <v>19</v>
      </c>
      <c r="E419" s="8">
        <v>684084.34</v>
      </c>
      <c r="F419" s="72">
        <v>57007.03</v>
      </c>
      <c r="G419" s="7"/>
      <c r="I419"/>
    </row>
    <row r="420" spans="1:9" ht="15" x14ac:dyDescent="0.25">
      <c r="A420" s="113"/>
      <c r="B420" s="156"/>
      <c r="C420" s="235" t="s">
        <v>728</v>
      </c>
      <c r="D420" s="235" t="s">
        <v>729</v>
      </c>
      <c r="E420" s="8">
        <v>599212.23</v>
      </c>
      <c r="F420" s="72">
        <v>49934.36</v>
      </c>
      <c r="G420" s="7"/>
      <c r="I420"/>
    </row>
    <row r="421" spans="1:9" ht="15" x14ac:dyDescent="0.25">
      <c r="A421" s="113"/>
      <c r="B421" s="156"/>
      <c r="C421" s="235" t="s">
        <v>730</v>
      </c>
      <c r="D421" s="235" t="s">
        <v>731</v>
      </c>
      <c r="E421" s="8">
        <v>634813.02</v>
      </c>
      <c r="F421" s="72">
        <v>52901.09</v>
      </c>
      <c r="G421" s="7"/>
      <c r="I421"/>
    </row>
    <row r="422" spans="1:9" ht="15" x14ac:dyDescent="0.25">
      <c r="A422" s="114"/>
      <c r="B422" s="157"/>
      <c r="C422" s="235" t="s">
        <v>732</v>
      </c>
      <c r="D422" s="235" t="s">
        <v>27</v>
      </c>
      <c r="E422" s="8">
        <v>665677.88</v>
      </c>
      <c r="F422" s="72">
        <v>55473.16</v>
      </c>
      <c r="G422" s="7"/>
      <c r="I422"/>
    </row>
    <row r="423" spans="1:9" ht="15" x14ac:dyDescent="0.25">
      <c r="A423" s="158">
        <v>79</v>
      </c>
      <c r="B423" s="161" t="s">
        <v>121</v>
      </c>
      <c r="C423" s="245" t="s">
        <v>122</v>
      </c>
      <c r="D423" s="245" t="s">
        <v>9</v>
      </c>
      <c r="E423" s="8">
        <v>474650.54</v>
      </c>
      <c r="F423" s="72">
        <v>39554</v>
      </c>
      <c r="G423" s="9"/>
    </row>
    <row r="424" spans="1:9" ht="45" x14ac:dyDescent="0.25">
      <c r="A424" s="159"/>
      <c r="B424" s="162"/>
      <c r="C424" s="245" t="s">
        <v>123</v>
      </c>
      <c r="D424" s="245" t="s">
        <v>543</v>
      </c>
      <c r="E424" s="8">
        <v>339000</v>
      </c>
      <c r="F424" s="72">
        <v>28250</v>
      </c>
      <c r="G424" s="9"/>
    </row>
    <row r="425" spans="1:9" ht="105" x14ac:dyDescent="0.25">
      <c r="A425" s="159"/>
      <c r="B425" s="162"/>
      <c r="C425" s="245" t="s">
        <v>124</v>
      </c>
      <c r="D425" s="245" t="s">
        <v>125</v>
      </c>
      <c r="E425" s="9">
        <v>794936.25</v>
      </c>
      <c r="F425" s="73">
        <v>66244</v>
      </c>
      <c r="G425" s="9"/>
    </row>
    <row r="426" spans="1:9" ht="75" x14ac:dyDescent="0.25">
      <c r="A426" s="159"/>
      <c r="B426" s="162"/>
      <c r="C426" s="245" t="s">
        <v>126</v>
      </c>
      <c r="D426" s="245" t="s">
        <v>542</v>
      </c>
      <c r="E426" s="9">
        <v>498082.76</v>
      </c>
      <c r="F426" s="73">
        <v>41507</v>
      </c>
      <c r="G426" s="9"/>
    </row>
    <row r="427" spans="1:9" ht="30" x14ac:dyDescent="0.25">
      <c r="A427" s="159"/>
      <c r="B427" s="162"/>
      <c r="C427" s="245" t="s">
        <v>127</v>
      </c>
      <c r="D427" s="249" t="s">
        <v>544</v>
      </c>
      <c r="E427" s="9">
        <v>397280.05</v>
      </c>
      <c r="F427" s="73">
        <v>39728</v>
      </c>
      <c r="G427" s="9" t="s">
        <v>539</v>
      </c>
    </row>
    <row r="428" spans="1:9" ht="15" x14ac:dyDescent="0.25">
      <c r="A428" s="159"/>
      <c r="B428" s="162"/>
      <c r="C428" s="245" t="s">
        <v>128</v>
      </c>
      <c r="D428" s="249" t="s">
        <v>560</v>
      </c>
      <c r="E428" s="9">
        <v>462353.33</v>
      </c>
      <c r="F428" s="73">
        <v>51372</v>
      </c>
      <c r="G428" s="9" t="s">
        <v>540</v>
      </c>
    </row>
    <row r="429" spans="1:9" ht="15" x14ac:dyDescent="0.25">
      <c r="A429" s="160"/>
      <c r="B429" s="163"/>
      <c r="C429" s="245" t="s">
        <v>129</v>
      </c>
      <c r="D429" s="249" t="s">
        <v>560</v>
      </c>
      <c r="E429" s="9">
        <v>222713.62</v>
      </c>
      <c r="F429" s="73">
        <v>55678</v>
      </c>
      <c r="G429" s="9" t="s">
        <v>541</v>
      </c>
    </row>
    <row r="430" spans="1:9" ht="15" x14ac:dyDescent="0.25">
      <c r="A430" s="112">
        <v>80</v>
      </c>
      <c r="B430" s="155" t="s">
        <v>325</v>
      </c>
      <c r="C430" s="235" t="s">
        <v>326</v>
      </c>
      <c r="D430" s="235" t="s">
        <v>9</v>
      </c>
      <c r="E430" s="8">
        <v>605920.92000000004</v>
      </c>
      <c r="F430" s="72">
        <f>E430/12</f>
        <v>50493.41</v>
      </c>
      <c r="G430" s="7"/>
    </row>
    <row r="431" spans="1:9" ht="30" x14ac:dyDescent="0.25">
      <c r="A431" s="113"/>
      <c r="B431" s="156"/>
      <c r="C431" s="235" t="s">
        <v>327</v>
      </c>
      <c r="D431" s="235" t="s">
        <v>328</v>
      </c>
      <c r="E431" s="8">
        <v>58173.25</v>
      </c>
      <c r="F431" s="72">
        <v>29086.62</v>
      </c>
      <c r="G431" s="7" t="s">
        <v>618</v>
      </c>
    </row>
    <row r="432" spans="1:9" ht="30" x14ac:dyDescent="0.25">
      <c r="A432" s="113"/>
      <c r="B432" s="156"/>
      <c r="C432" s="261" t="s">
        <v>329</v>
      </c>
      <c r="D432" s="235" t="s">
        <v>328</v>
      </c>
      <c r="E432" s="8">
        <v>41919.199999999997</v>
      </c>
      <c r="F432" s="72">
        <v>13973.06</v>
      </c>
      <c r="G432" s="7" t="s">
        <v>619</v>
      </c>
    </row>
    <row r="433" spans="1:7" ht="15" x14ac:dyDescent="0.25">
      <c r="A433" s="114"/>
      <c r="B433" s="157"/>
      <c r="C433" s="235" t="s">
        <v>330</v>
      </c>
      <c r="D433" s="235" t="s">
        <v>331</v>
      </c>
      <c r="E433" s="8">
        <v>217240.67</v>
      </c>
      <c r="F433" s="72">
        <v>18103.38</v>
      </c>
      <c r="G433" s="7"/>
    </row>
    <row r="434" spans="1:7" ht="15" x14ac:dyDescent="0.25">
      <c r="A434" s="112">
        <v>81</v>
      </c>
      <c r="B434" s="164" t="s">
        <v>601</v>
      </c>
      <c r="C434" s="235" t="s">
        <v>620</v>
      </c>
      <c r="D434" s="235" t="s">
        <v>9</v>
      </c>
      <c r="E434" s="8">
        <v>611402.47</v>
      </c>
      <c r="F434" s="72">
        <v>50950.2</v>
      </c>
      <c r="G434" s="7"/>
    </row>
    <row r="435" spans="1:7" ht="15" x14ac:dyDescent="0.25">
      <c r="A435" s="113"/>
      <c r="B435" s="165"/>
      <c r="C435" s="235" t="s">
        <v>602</v>
      </c>
      <c r="D435" s="235" t="s">
        <v>603</v>
      </c>
      <c r="E435" s="8">
        <v>707844.49</v>
      </c>
      <c r="F435" s="72">
        <v>58987.040000000001</v>
      </c>
      <c r="G435" s="7"/>
    </row>
    <row r="436" spans="1:7" ht="15" x14ac:dyDescent="0.25">
      <c r="A436" s="113"/>
      <c r="B436" s="165"/>
      <c r="C436" s="235" t="s">
        <v>604</v>
      </c>
      <c r="D436" s="235" t="s">
        <v>605</v>
      </c>
      <c r="E436" s="8">
        <v>547802.09</v>
      </c>
      <c r="F436" s="72">
        <v>45650.17</v>
      </c>
      <c r="G436" s="7"/>
    </row>
    <row r="437" spans="1:7" ht="15" x14ac:dyDescent="0.25">
      <c r="A437" s="114"/>
      <c r="B437" s="166"/>
      <c r="C437" s="235" t="s">
        <v>606</v>
      </c>
      <c r="D437" s="235" t="s">
        <v>16</v>
      </c>
      <c r="E437" s="8">
        <v>293411.03999999998</v>
      </c>
      <c r="F437" s="72">
        <v>73352.759999999995</v>
      </c>
      <c r="G437" s="7"/>
    </row>
    <row r="438" spans="1:7" ht="15" x14ac:dyDescent="0.25">
      <c r="A438" s="112">
        <v>82</v>
      </c>
      <c r="B438" s="155" t="s">
        <v>621</v>
      </c>
      <c r="C438" s="235" t="s">
        <v>622</v>
      </c>
      <c r="D438" s="235" t="s">
        <v>623</v>
      </c>
      <c r="E438" s="8">
        <v>418901.68</v>
      </c>
      <c r="F438" s="72">
        <v>34908.47</v>
      </c>
      <c r="G438" s="7"/>
    </row>
    <row r="439" spans="1:7" ht="30" x14ac:dyDescent="0.25">
      <c r="A439" s="113"/>
      <c r="B439" s="156"/>
      <c r="C439" s="235" t="s">
        <v>624</v>
      </c>
      <c r="D439" s="235" t="s">
        <v>87</v>
      </c>
      <c r="E439" s="8">
        <v>317090.53999999998</v>
      </c>
      <c r="F439" s="72">
        <v>26424.21</v>
      </c>
      <c r="G439" s="7"/>
    </row>
    <row r="440" spans="1:7" ht="30" x14ac:dyDescent="0.25">
      <c r="A440" s="114"/>
      <c r="B440" s="157"/>
      <c r="C440" s="235" t="s">
        <v>625</v>
      </c>
      <c r="D440" s="235" t="s">
        <v>328</v>
      </c>
      <c r="E440" s="8">
        <v>178130.95</v>
      </c>
      <c r="F440" s="72">
        <v>22844.240000000002</v>
      </c>
      <c r="G440" s="7"/>
    </row>
    <row r="441" spans="1:7" ht="15" x14ac:dyDescent="0.25">
      <c r="A441" s="112">
        <v>83</v>
      </c>
      <c r="B441" s="155" t="s">
        <v>741</v>
      </c>
      <c r="C441" s="235" t="s">
        <v>742</v>
      </c>
      <c r="D441" s="235" t="s">
        <v>9</v>
      </c>
      <c r="E441" s="8">
        <v>1223509.74</v>
      </c>
      <c r="F441" s="72">
        <f>SUM(E441/12)</f>
        <v>101959.145</v>
      </c>
      <c r="G441" s="7"/>
    </row>
    <row r="442" spans="1:7" ht="30" x14ac:dyDescent="0.25">
      <c r="A442" s="113"/>
      <c r="B442" s="156"/>
      <c r="C442" s="235" t="s">
        <v>743</v>
      </c>
      <c r="D442" s="235" t="s">
        <v>744</v>
      </c>
      <c r="E442" s="8">
        <v>1051710.6399999999</v>
      </c>
      <c r="F442" s="72">
        <f t="shared" ref="F442:F445" si="26">SUM(E442/12)</f>
        <v>87642.55333333333</v>
      </c>
      <c r="G442" s="7"/>
    </row>
    <row r="443" spans="1:7" ht="45" x14ac:dyDescent="0.25">
      <c r="A443" s="113"/>
      <c r="B443" s="156"/>
      <c r="C443" s="235" t="s">
        <v>745</v>
      </c>
      <c r="D443" s="235" t="s">
        <v>746</v>
      </c>
      <c r="E443" s="8">
        <v>971447.32</v>
      </c>
      <c r="F443" s="72">
        <f t="shared" si="26"/>
        <v>80953.943333333329</v>
      </c>
      <c r="G443" s="7"/>
    </row>
    <row r="444" spans="1:7" ht="30" x14ac:dyDescent="0.25">
      <c r="A444" s="113"/>
      <c r="B444" s="156"/>
      <c r="C444" s="235" t="s">
        <v>747</v>
      </c>
      <c r="D444" s="235" t="s">
        <v>87</v>
      </c>
      <c r="E444" s="8">
        <v>177435.18</v>
      </c>
      <c r="F444" s="72">
        <f>SUM(E444/2)</f>
        <v>88717.59</v>
      </c>
      <c r="G444" s="7"/>
    </row>
    <row r="445" spans="1:7" ht="15" x14ac:dyDescent="0.25">
      <c r="A445" s="113"/>
      <c r="B445" s="156"/>
      <c r="C445" s="235" t="s">
        <v>748</v>
      </c>
      <c r="D445" s="235" t="s">
        <v>16</v>
      </c>
      <c r="E445" s="8">
        <v>994485.7</v>
      </c>
      <c r="F445" s="72">
        <f t="shared" si="26"/>
        <v>82873.808333333334</v>
      </c>
      <c r="G445" s="7"/>
    </row>
    <row r="446" spans="1:7" ht="75" x14ac:dyDescent="0.25">
      <c r="A446" s="113"/>
      <c r="B446" s="156"/>
      <c r="C446" s="235" t="s">
        <v>749</v>
      </c>
      <c r="D446" s="235" t="s">
        <v>750</v>
      </c>
      <c r="E446" s="8">
        <v>911487.38</v>
      </c>
      <c r="F446" s="72">
        <f>SUM(E446/9)</f>
        <v>101276.37555555555</v>
      </c>
      <c r="G446" s="7"/>
    </row>
    <row r="447" spans="1:7" ht="75" x14ac:dyDescent="0.25">
      <c r="A447" s="114"/>
      <c r="B447" s="157"/>
      <c r="C447" s="235" t="s">
        <v>751</v>
      </c>
      <c r="D447" s="235" t="s">
        <v>752</v>
      </c>
      <c r="E447" s="8">
        <v>234800</v>
      </c>
      <c r="F447" s="72">
        <f>SUM(E447/3)</f>
        <v>78266.666666666672</v>
      </c>
      <c r="G447" s="7"/>
    </row>
    <row r="448" spans="1:7" ht="15" x14ac:dyDescent="0.25">
      <c r="A448" s="112">
        <v>84</v>
      </c>
      <c r="B448" s="155" t="s">
        <v>905</v>
      </c>
      <c r="C448" s="235" t="s">
        <v>906</v>
      </c>
      <c r="D448" s="235" t="s">
        <v>90</v>
      </c>
      <c r="E448" s="8">
        <v>1252133.0900000001</v>
      </c>
      <c r="F448" s="72">
        <v>104344.42</v>
      </c>
      <c r="G448" s="7"/>
    </row>
    <row r="449" spans="1:7" ht="30" x14ac:dyDescent="0.25">
      <c r="A449" s="113"/>
      <c r="B449" s="156"/>
      <c r="C449" s="235" t="s">
        <v>907</v>
      </c>
      <c r="D449" s="235" t="s">
        <v>328</v>
      </c>
      <c r="E449" s="8" t="s">
        <v>908</v>
      </c>
      <c r="F449" s="72">
        <v>71819.070000000007</v>
      </c>
      <c r="G449" s="7"/>
    </row>
    <row r="450" spans="1:7" ht="30" x14ac:dyDescent="0.25">
      <c r="A450" s="113"/>
      <c r="B450" s="156"/>
      <c r="C450" s="235" t="s">
        <v>909</v>
      </c>
      <c r="D450" s="235" t="s">
        <v>910</v>
      </c>
      <c r="E450" s="8">
        <v>879336.3</v>
      </c>
      <c r="F450" s="72">
        <v>73278.02</v>
      </c>
      <c r="G450" s="7"/>
    </row>
    <row r="451" spans="1:7" ht="30" x14ac:dyDescent="0.25">
      <c r="A451" s="113"/>
      <c r="B451" s="156"/>
      <c r="C451" s="235" t="s">
        <v>911</v>
      </c>
      <c r="D451" s="235" t="s">
        <v>910</v>
      </c>
      <c r="E451" s="8">
        <v>834049.15</v>
      </c>
      <c r="F451" s="72">
        <v>69504.09</v>
      </c>
      <c r="G451" s="7"/>
    </row>
    <row r="452" spans="1:7" ht="15" x14ac:dyDescent="0.25">
      <c r="A452" s="114"/>
      <c r="B452" s="157"/>
      <c r="C452" s="235" t="s">
        <v>912</v>
      </c>
      <c r="D452" s="235" t="s">
        <v>92</v>
      </c>
      <c r="E452" s="8">
        <v>634185.53</v>
      </c>
      <c r="F452" s="72">
        <v>79273.19</v>
      </c>
      <c r="G452" s="7"/>
    </row>
    <row r="453" spans="1:7" ht="15" x14ac:dyDescent="0.25">
      <c r="A453" s="112">
        <v>85</v>
      </c>
      <c r="B453" s="155" t="s">
        <v>844</v>
      </c>
      <c r="C453" s="6" t="s">
        <v>845</v>
      </c>
      <c r="D453" s="6" t="s">
        <v>19</v>
      </c>
      <c r="E453" s="13">
        <v>1402167</v>
      </c>
      <c r="F453" s="76">
        <v>116847</v>
      </c>
      <c r="G453" s="7"/>
    </row>
    <row r="454" spans="1:7" ht="30" x14ac:dyDescent="0.25">
      <c r="A454" s="113"/>
      <c r="B454" s="156"/>
      <c r="C454" s="6" t="s">
        <v>846</v>
      </c>
      <c r="D454" s="6" t="s">
        <v>847</v>
      </c>
      <c r="E454" s="13">
        <v>1594906</v>
      </c>
      <c r="F454" s="76">
        <v>132908</v>
      </c>
      <c r="G454" s="7"/>
    </row>
    <row r="455" spans="1:7" ht="30" x14ac:dyDescent="0.25">
      <c r="A455" s="113"/>
      <c r="B455" s="156"/>
      <c r="C455" s="6" t="s">
        <v>848</v>
      </c>
      <c r="D455" s="6" t="s">
        <v>847</v>
      </c>
      <c r="E455" s="13">
        <v>876511</v>
      </c>
      <c r="F455" s="76">
        <v>73042</v>
      </c>
      <c r="G455" s="7"/>
    </row>
    <row r="456" spans="1:7" ht="30" x14ac:dyDescent="0.25">
      <c r="A456" s="113"/>
      <c r="B456" s="156"/>
      <c r="C456" s="6" t="s">
        <v>849</v>
      </c>
      <c r="D456" s="6" t="s">
        <v>847</v>
      </c>
      <c r="E456" s="13">
        <v>624668</v>
      </c>
      <c r="F456" s="76">
        <v>52055</v>
      </c>
      <c r="G456" s="7"/>
    </row>
    <row r="457" spans="1:7" ht="15" x14ac:dyDescent="0.25">
      <c r="A457" s="114"/>
      <c r="B457" s="157"/>
      <c r="C457" s="6" t="s">
        <v>850</v>
      </c>
      <c r="D457" s="6" t="s">
        <v>27</v>
      </c>
      <c r="E457" s="13">
        <v>1558942</v>
      </c>
      <c r="F457" s="76">
        <v>129911</v>
      </c>
      <c r="G457" s="7"/>
    </row>
    <row r="458" spans="1:7" ht="15" x14ac:dyDescent="0.25">
      <c r="A458" s="112">
        <v>86</v>
      </c>
      <c r="B458" s="155" t="s">
        <v>545</v>
      </c>
      <c r="C458" s="245" t="s">
        <v>112</v>
      </c>
      <c r="D458" s="245" t="s">
        <v>113</v>
      </c>
      <c r="E458" s="8">
        <v>1364364.57</v>
      </c>
      <c r="F458" s="72">
        <f>E458/12</f>
        <v>113697.0475</v>
      </c>
      <c r="G458" s="7"/>
    </row>
    <row r="459" spans="1:7" ht="60" x14ac:dyDescent="0.25">
      <c r="A459" s="113"/>
      <c r="B459" s="156"/>
      <c r="C459" s="245" t="s">
        <v>114</v>
      </c>
      <c r="D459" s="245" t="s">
        <v>115</v>
      </c>
      <c r="E459" s="8">
        <v>1391950.38</v>
      </c>
      <c r="F459" s="72">
        <f>E459/12</f>
        <v>115995.86499999999</v>
      </c>
      <c r="G459" s="7"/>
    </row>
    <row r="460" spans="1:7" ht="45" x14ac:dyDescent="0.25">
      <c r="A460" s="113"/>
      <c r="B460" s="156"/>
      <c r="C460" s="245" t="s">
        <v>116</v>
      </c>
      <c r="D460" s="245" t="s">
        <v>117</v>
      </c>
      <c r="E460" s="8">
        <v>1101579.8700000001</v>
      </c>
      <c r="F460" s="72">
        <f>E460/12</f>
        <v>91798.322500000009</v>
      </c>
      <c r="G460" s="7"/>
    </row>
    <row r="461" spans="1:7" ht="45" x14ac:dyDescent="0.25">
      <c r="A461" s="113"/>
      <c r="B461" s="156"/>
      <c r="C461" s="245" t="s">
        <v>118</v>
      </c>
      <c r="D461" s="245" t="s">
        <v>119</v>
      </c>
      <c r="E461" s="8">
        <v>1497454.69</v>
      </c>
      <c r="F461" s="72">
        <f>E461/12</f>
        <v>124787.89083333332</v>
      </c>
      <c r="G461" s="7"/>
    </row>
    <row r="462" spans="1:7" ht="15" x14ac:dyDescent="0.25">
      <c r="A462" s="114"/>
      <c r="B462" s="157"/>
      <c r="C462" s="245" t="s">
        <v>120</v>
      </c>
      <c r="D462" s="245" t="s">
        <v>16</v>
      </c>
      <c r="E462" s="8">
        <v>800515.25</v>
      </c>
      <c r="F462" s="72">
        <f>E462/12</f>
        <v>66709.604166666672</v>
      </c>
      <c r="G462" s="7"/>
    </row>
    <row r="463" spans="1:7" ht="30" x14ac:dyDescent="0.25">
      <c r="A463" s="158">
        <v>87</v>
      </c>
      <c r="B463" s="161" t="s">
        <v>427</v>
      </c>
      <c r="C463" s="250" t="s">
        <v>215</v>
      </c>
      <c r="D463" s="250" t="s">
        <v>216</v>
      </c>
      <c r="E463" s="13">
        <v>628282.73</v>
      </c>
      <c r="F463" s="76">
        <v>52356.89</v>
      </c>
      <c r="G463" s="7"/>
    </row>
    <row r="464" spans="1:7" ht="30" x14ac:dyDescent="0.25">
      <c r="A464" s="159"/>
      <c r="B464" s="162"/>
      <c r="C464" s="250" t="s">
        <v>217</v>
      </c>
      <c r="D464" s="250" t="s">
        <v>218</v>
      </c>
      <c r="E464" s="13">
        <v>474497.48</v>
      </c>
      <c r="F464" s="76">
        <v>43136.13</v>
      </c>
      <c r="G464" s="97" t="s">
        <v>444</v>
      </c>
    </row>
    <row r="465" spans="1:9" ht="15" x14ac:dyDescent="0.25">
      <c r="A465" s="159"/>
      <c r="B465" s="162"/>
      <c r="C465" s="250" t="s">
        <v>428</v>
      </c>
      <c r="D465" s="250" t="s">
        <v>219</v>
      </c>
      <c r="E465" s="13">
        <v>386503.18</v>
      </c>
      <c r="F465" s="76">
        <v>38650.31</v>
      </c>
      <c r="G465" s="97" t="s">
        <v>446</v>
      </c>
    </row>
    <row r="466" spans="1:9" ht="15" x14ac:dyDescent="0.25">
      <c r="A466" s="159"/>
      <c r="B466" s="162"/>
      <c r="C466" s="250" t="s">
        <v>110</v>
      </c>
      <c r="D466" s="250" t="s">
        <v>27</v>
      </c>
      <c r="E466" s="13">
        <v>292317.2</v>
      </c>
      <c r="F466" s="76">
        <v>32479.68</v>
      </c>
      <c r="G466" s="97" t="s">
        <v>447</v>
      </c>
    </row>
    <row r="467" spans="1:9" ht="15" x14ac:dyDescent="0.25">
      <c r="A467" s="159"/>
      <c r="B467" s="162"/>
      <c r="C467" s="250" t="s">
        <v>220</v>
      </c>
      <c r="D467" s="250" t="s">
        <v>27</v>
      </c>
      <c r="E467" s="13">
        <v>21389.46</v>
      </c>
      <c r="F467" s="76">
        <v>21389.46</v>
      </c>
      <c r="G467" s="98" t="s">
        <v>445</v>
      </c>
    </row>
    <row r="468" spans="1:9" ht="15" x14ac:dyDescent="0.25">
      <c r="A468" s="160"/>
      <c r="B468" s="163"/>
      <c r="C468" s="250" t="s">
        <v>221</v>
      </c>
      <c r="D468" s="250" t="s">
        <v>219</v>
      </c>
      <c r="E468" s="13">
        <v>128838.59</v>
      </c>
      <c r="F468" s="76">
        <v>42946.19</v>
      </c>
      <c r="G468" s="98" t="s">
        <v>449</v>
      </c>
    </row>
    <row r="469" spans="1:9" s="25" customFormat="1" ht="15" x14ac:dyDescent="0.25">
      <c r="A469" s="158">
        <v>88</v>
      </c>
      <c r="B469" s="161" t="s">
        <v>429</v>
      </c>
      <c r="C469" s="251" t="s">
        <v>410</v>
      </c>
      <c r="D469" s="251" t="s">
        <v>19</v>
      </c>
      <c r="E469" s="42">
        <v>198769.44</v>
      </c>
      <c r="F469" s="103">
        <v>33128.239999999998</v>
      </c>
      <c r="G469" s="104" t="s">
        <v>448</v>
      </c>
      <c r="H469" s="47"/>
      <c r="I469" s="47"/>
    </row>
    <row r="470" spans="1:9" ht="15" x14ac:dyDescent="0.25">
      <c r="A470" s="159"/>
      <c r="B470" s="162"/>
      <c r="C470" s="245" t="s">
        <v>411</v>
      </c>
      <c r="D470" s="245" t="s">
        <v>412</v>
      </c>
      <c r="E470" s="15">
        <v>662252.22</v>
      </c>
      <c r="F470" s="85">
        <f>E470/12</f>
        <v>55187.684999999998</v>
      </c>
      <c r="G470" s="7"/>
    </row>
    <row r="471" spans="1:9" s="25" customFormat="1" ht="30" x14ac:dyDescent="0.25">
      <c r="A471" s="159"/>
      <c r="B471" s="162"/>
      <c r="C471" s="251" t="s">
        <v>413</v>
      </c>
      <c r="D471" s="251" t="s">
        <v>1652</v>
      </c>
      <c r="E471" s="105">
        <v>448291.93</v>
      </c>
      <c r="F471" s="103">
        <f t="shared" ref="F471:F472" si="27">E471/12</f>
        <v>37357.660833333335</v>
      </c>
      <c r="G471" s="23"/>
      <c r="H471" s="47"/>
      <c r="I471" s="47"/>
    </row>
    <row r="472" spans="1:9" ht="15" x14ac:dyDescent="0.25">
      <c r="A472" s="160"/>
      <c r="B472" s="163"/>
      <c r="C472" s="245" t="s">
        <v>415</v>
      </c>
      <c r="D472" s="249" t="s">
        <v>27</v>
      </c>
      <c r="E472" s="35">
        <v>656369.81999999995</v>
      </c>
      <c r="F472" s="85">
        <f t="shared" si="27"/>
        <v>54697.484999999993</v>
      </c>
      <c r="G472" s="7"/>
    </row>
    <row r="473" spans="1:9" ht="15" x14ac:dyDescent="0.25">
      <c r="A473" s="158">
        <v>89</v>
      </c>
      <c r="B473" s="161" t="s">
        <v>430</v>
      </c>
      <c r="C473" s="245" t="s">
        <v>431</v>
      </c>
      <c r="D473" s="245" t="s">
        <v>9</v>
      </c>
      <c r="E473" s="13">
        <v>508950.11</v>
      </c>
      <c r="F473" s="76">
        <v>42412.51</v>
      </c>
      <c r="G473" s="7"/>
    </row>
    <row r="474" spans="1:9" ht="15" x14ac:dyDescent="0.25">
      <c r="A474" s="159"/>
      <c r="B474" s="162"/>
      <c r="C474" s="245" t="s">
        <v>432</v>
      </c>
      <c r="D474" s="245" t="s">
        <v>16</v>
      </c>
      <c r="E474" s="14">
        <v>494294.4</v>
      </c>
      <c r="F474" s="86">
        <v>41191.199999999997</v>
      </c>
      <c r="G474" s="7"/>
    </row>
    <row r="475" spans="1:9" ht="15" x14ac:dyDescent="0.25">
      <c r="A475" s="159"/>
      <c r="B475" s="162"/>
      <c r="C475" s="245" t="s">
        <v>433</v>
      </c>
      <c r="D475" s="245" t="s">
        <v>434</v>
      </c>
      <c r="E475" s="13">
        <v>448748.54</v>
      </c>
      <c r="F475" s="76">
        <v>37395.71</v>
      </c>
      <c r="G475" s="7"/>
    </row>
    <row r="476" spans="1:9" ht="15" x14ac:dyDescent="0.25">
      <c r="A476" s="160"/>
      <c r="B476" s="163"/>
      <c r="C476" s="245" t="s">
        <v>435</v>
      </c>
      <c r="D476" s="245" t="s">
        <v>436</v>
      </c>
      <c r="E476" s="13">
        <v>394125.1</v>
      </c>
      <c r="F476" s="76">
        <v>32843.760000000002</v>
      </c>
      <c r="G476" s="7"/>
    </row>
    <row r="477" spans="1:9" ht="30" x14ac:dyDescent="0.25">
      <c r="A477" s="112">
        <v>90</v>
      </c>
      <c r="B477" s="155" t="s">
        <v>863</v>
      </c>
      <c r="C477" s="235" t="s">
        <v>864</v>
      </c>
      <c r="D477" s="235" t="s">
        <v>19</v>
      </c>
      <c r="E477" s="41">
        <v>887698.07</v>
      </c>
      <c r="F477" s="76">
        <v>73974.84</v>
      </c>
      <c r="G477" s="7"/>
      <c r="H477" s="4"/>
    </row>
    <row r="478" spans="1:9" ht="60" x14ac:dyDescent="0.25">
      <c r="A478" s="113"/>
      <c r="B478" s="156"/>
      <c r="C478" s="235" t="s">
        <v>865</v>
      </c>
      <c r="D478" s="235" t="s">
        <v>892</v>
      </c>
      <c r="E478" s="42">
        <v>574088.80000000005</v>
      </c>
      <c r="F478" s="85">
        <v>47840.73</v>
      </c>
      <c r="G478" s="7"/>
      <c r="H478" s="4"/>
    </row>
    <row r="479" spans="1:9" ht="45" x14ac:dyDescent="0.25">
      <c r="A479" s="113"/>
      <c r="B479" s="156"/>
      <c r="C479" s="235" t="s">
        <v>866</v>
      </c>
      <c r="D479" s="235" t="s">
        <v>23</v>
      </c>
      <c r="E479" s="105">
        <v>360056.21</v>
      </c>
      <c r="F479" s="78">
        <v>45007.02</v>
      </c>
      <c r="G479" s="7" t="s">
        <v>882</v>
      </c>
      <c r="H479" s="32"/>
    </row>
    <row r="480" spans="1:9" ht="30" x14ac:dyDescent="0.25">
      <c r="A480" s="113"/>
      <c r="B480" s="156"/>
      <c r="C480" s="235" t="s">
        <v>866</v>
      </c>
      <c r="D480" s="235" t="s">
        <v>867</v>
      </c>
      <c r="E480" s="105">
        <v>109949.9</v>
      </c>
      <c r="F480" s="78">
        <v>27487.47</v>
      </c>
      <c r="G480" s="7" t="s">
        <v>883</v>
      </c>
      <c r="H480" s="32"/>
    </row>
    <row r="481" spans="1:8" ht="45" x14ac:dyDescent="0.25">
      <c r="A481" s="113"/>
      <c r="B481" s="156"/>
      <c r="C481" s="235" t="s">
        <v>868</v>
      </c>
      <c r="D481" s="235" t="s">
        <v>869</v>
      </c>
      <c r="E481" s="105">
        <v>431401.96</v>
      </c>
      <c r="F481" s="78">
        <v>61628.85</v>
      </c>
      <c r="G481" s="7" t="s">
        <v>884</v>
      </c>
      <c r="H481" s="32"/>
    </row>
    <row r="482" spans="1:8" ht="45" x14ac:dyDescent="0.25">
      <c r="A482" s="113"/>
      <c r="B482" s="156"/>
      <c r="C482" s="235" t="s">
        <v>870</v>
      </c>
      <c r="D482" s="235" t="s">
        <v>314</v>
      </c>
      <c r="E482" s="105">
        <v>464873.43</v>
      </c>
      <c r="F482" s="78">
        <v>38739.449999999997</v>
      </c>
      <c r="G482" s="7"/>
      <c r="H482" s="32"/>
    </row>
    <row r="483" spans="1:8" ht="45" x14ac:dyDescent="0.25">
      <c r="A483" s="113"/>
      <c r="B483" s="156"/>
      <c r="C483" s="235" t="s">
        <v>871</v>
      </c>
      <c r="D483" s="235" t="s">
        <v>314</v>
      </c>
      <c r="E483" s="105">
        <v>271872.44</v>
      </c>
      <c r="F483" s="78">
        <v>38838.92</v>
      </c>
      <c r="G483" s="7" t="s">
        <v>885</v>
      </c>
      <c r="H483" s="32"/>
    </row>
    <row r="484" spans="1:8" ht="30" x14ac:dyDescent="0.25">
      <c r="A484" s="113"/>
      <c r="B484" s="156"/>
      <c r="C484" s="235" t="s">
        <v>872</v>
      </c>
      <c r="D484" s="235" t="s">
        <v>867</v>
      </c>
      <c r="E484" s="105">
        <v>299191.56</v>
      </c>
      <c r="F484" s="78">
        <v>24932.63</v>
      </c>
      <c r="G484" s="7" t="s">
        <v>886</v>
      </c>
      <c r="H484" s="32"/>
    </row>
    <row r="485" spans="1:8" ht="30" x14ac:dyDescent="0.25">
      <c r="A485" s="113"/>
      <c r="B485" s="156"/>
      <c r="C485" s="235" t="s">
        <v>873</v>
      </c>
      <c r="D485" s="235" t="s">
        <v>867</v>
      </c>
      <c r="E485" s="105">
        <v>186544.6</v>
      </c>
      <c r="F485" s="78">
        <v>20727.169999999998</v>
      </c>
      <c r="G485" s="7" t="s">
        <v>887</v>
      </c>
      <c r="H485" s="32"/>
    </row>
    <row r="486" spans="1:8" ht="30" x14ac:dyDescent="0.25">
      <c r="A486" s="113"/>
      <c r="B486" s="156"/>
      <c r="C486" s="235" t="s">
        <v>874</v>
      </c>
      <c r="D486" s="252" t="s">
        <v>867</v>
      </c>
      <c r="E486" s="105">
        <v>4276.1499999999996</v>
      </c>
      <c r="F486" s="78">
        <v>855.23</v>
      </c>
      <c r="G486" s="7" t="s">
        <v>888</v>
      </c>
      <c r="H486" s="32"/>
    </row>
    <row r="487" spans="1:8" ht="45" x14ac:dyDescent="0.25">
      <c r="A487" s="113"/>
      <c r="B487" s="156"/>
      <c r="C487" s="235" t="s">
        <v>875</v>
      </c>
      <c r="D487" s="235" t="s">
        <v>876</v>
      </c>
      <c r="E487" s="105">
        <v>358179.17</v>
      </c>
      <c r="F487" s="78">
        <v>51168.45</v>
      </c>
      <c r="G487" s="7" t="s">
        <v>889</v>
      </c>
      <c r="H487" s="32"/>
    </row>
    <row r="488" spans="1:8" ht="45" x14ac:dyDescent="0.25">
      <c r="A488" s="113"/>
      <c r="B488" s="156"/>
      <c r="C488" s="235" t="s">
        <v>877</v>
      </c>
      <c r="D488" s="235" t="s">
        <v>869</v>
      </c>
      <c r="E488" s="105">
        <v>242630.15</v>
      </c>
      <c r="F488" s="78">
        <v>53917.81</v>
      </c>
      <c r="G488" s="7" t="s">
        <v>890</v>
      </c>
      <c r="H488" s="32"/>
    </row>
    <row r="489" spans="1:8" ht="45" x14ac:dyDescent="0.25">
      <c r="A489" s="113"/>
      <c r="B489" s="156"/>
      <c r="C489" s="235" t="s">
        <v>878</v>
      </c>
      <c r="D489" s="235" t="s">
        <v>23</v>
      </c>
      <c r="E489" s="105">
        <v>522621.94</v>
      </c>
      <c r="F489" s="78">
        <v>43551.82</v>
      </c>
      <c r="G489" s="7"/>
      <c r="H489" s="32"/>
    </row>
    <row r="490" spans="1:8" ht="45" x14ac:dyDescent="0.25">
      <c r="A490" s="113"/>
      <c r="B490" s="156"/>
      <c r="C490" s="235" t="s">
        <v>879</v>
      </c>
      <c r="D490" s="235" t="s">
        <v>876</v>
      </c>
      <c r="E490" s="105">
        <v>257048.28</v>
      </c>
      <c r="F490" s="78">
        <v>52462.07</v>
      </c>
      <c r="G490" s="7" t="s">
        <v>883</v>
      </c>
      <c r="H490" s="32"/>
    </row>
    <row r="491" spans="1:8" ht="45" x14ac:dyDescent="0.25">
      <c r="A491" s="113"/>
      <c r="B491" s="156"/>
      <c r="C491" s="235" t="s">
        <v>880</v>
      </c>
      <c r="D491" s="235" t="s">
        <v>876</v>
      </c>
      <c r="E491" s="105">
        <v>279731.90999999997</v>
      </c>
      <c r="F491" s="78">
        <v>37297.58</v>
      </c>
      <c r="G491" s="7" t="s">
        <v>891</v>
      </c>
      <c r="H491" s="32"/>
    </row>
    <row r="492" spans="1:8" ht="15" x14ac:dyDescent="0.25">
      <c r="A492" s="114"/>
      <c r="B492" s="157"/>
      <c r="C492" s="235" t="s">
        <v>881</v>
      </c>
      <c r="D492" s="243" t="s">
        <v>27</v>
      </c>
      <c r="E492" s="105">
        <v>532836.36</v>
      </c>
      <c r="F492" s="78">
        <v>44403.03</v>
      </c>
      <c r="G492" s="7"/>
      <c r="H492" s="32"/>
    </row>
    <row r="493" spans="1:8" ht="30" x14ac:dyDescent="0.25">
      <c r="A493" s="112">
        <v>91</v>
      </c>
      <c r="B493" s="155" t="s">
        <v>773</v>
      </c>
      <c r="C493" s="6" t="s">
        <v>774</v>
      </c>
      <c r="D493" s="6" t="s">
        <v>775</v>
      </c>
      <c r="E493" s="13">
        <v>914957</v>
      </c>
      <c r="F493" s="76">
        <f>E493/12</f>
        <v>76246.416666666672</v>
      </c>
      <c r="G493" s="7"/>
      <c r="H493" s="39"/>
    </row>
    <row r="494" spans="1:8" ht="30" x14ac:dyDescent="0.25">
      <c r="A494" s="113"/>
      <c r="B494" s="156"/>
      <c r="C494" s="6" t="s">
        <v>776</v>
      </c>
      <c r="D494" s="6" t="s">
        <v>775</v>
      </c>
      <c r="E494" s="13">
        <v>837618.69</v>
      </c>
      <c r="F494" s="76">
        <f>E494/12</f>
        <v>69801.557499999995</v>
      </c>
      <c r="G494" s="7"/>
      <c r="H494"/>
    </row>
    <row r="495" spans="1:8" ht="30" x14ac:dyDescent="0.25">
      <c r="A495" s="113"/>
      <c r="B495" s="156"/>
      <c r="C495" s="6" t="s">
        <v>777</v>
      </c>
      <c r="D495" s="6" t="s">
        <v>775</v>
      </c>
      <c r="E495" s="13">
        <v>11919</v>
      </c>
      <c r="F495" s="76">
        <v>11919</v>
      </c>
      <c r="G495" s="21" t="s">
        <v>839</v>
      </c>
      <c r="H495"/>
    </row>
    <row r="496" spans="1:8" ht="30" x14ac:dyDescent="0.25">
      <c r="A496" s="113"/>
      <c r="B496" s="156"/>
      <c r="C496" s="6" t="s">
        <v>778</v>
      </c>
      <c r="D496" s="6" t="s">
        <v>775</v>
      </c>
      <c r="E496" s="13">
        <v>1236014.0800000001</v>
      </c>
      <c r="F496" s="76">
        <f t="shared" ref="F496:F520" si="28">E496/12</f>
        <v>103001.17333333334</v>
      </c>
      <c r="G496" s="7"/>
      <c r="H496"/>
    </row>
    <row r="497" spans="1:8" ht="15" x14ac:dyDescent="0.25">
      <c r="A497" s="113"/>
      <c r="B497" s="156"/>
      <c r="C497" s="6" t="s">
        <v>779</v>
      </c>
      <c r="D497" s="6" t="s">
        <v>436</v>
      </c>
      <c r="E497" s="13">
        <v>1009652.96</v>
      </c>
      <c r="F497" s="76">
        <f t="shared" si="28"/>
        <v>84137.746666666659</v>
      </c>
      <c r="G497" s="7"/>
      <c r="H497"/>
    </row>
    <row r="498" spans="1:8" ht="15" x14ac:dyDescent="0.25">
      <c r="A498" s="113"/>
      <c r="B498" s="156"/>
      <c r="C498" s="6" t="s">
        <v>780</v>
      </c>
      <c r="D498" s="6" t="s">
        <v>286</v>
      </c>
      <c r="E498" s="13">
        <v>804638.96</v>
      </c>
      <c r="F498" s="76">
        <f t="shared" si="28"/>
        <v>67053.246666666659</v>
      </c>
      <c r="G498" s="7"/>
      <c r="H498"/>
    </row>
    <row r="499" spans="1:8" ht="30" x14ac:dyDescent="0.25">
      <c r="A499" s="113"/>
      <c r="B499" s="156"/>
      <c r="C499" s="6" t="s">
        <v>781</v>
      </c>
      <c r="D499" s="6" t="s">
        <v>775</v>
      </c>
      <c r="E499" s="13">
        <v>741572.14</v>
      </c>
      <c r="F499" s="76">
        <f t="shared" si="28"/>
        <v>61797.678333333337</v>
      </c>
      <c r="G499" s="7"/>
      <c r="H499"/>
    </row>
    <row r="500" spans="1:8" ht="30" x14ac:dyDescent="0.25">
      <c r="A500" s="113"/>
      <c r="B500" s="156"/>
      <c r="C500" s="6" t="s">
        <v>782</v>
      </c>
      <c r="D500" s="6" t="s">
        <v>775</v>
      </c>
      <c r="E500" s="13">
        <v>1459888.44</v>
      </c>
      <c r="F500" s="76">
        <f t="shared" si="28"/>
        <v>121657.37</v>
      </c>
      <c r="G500" s="7"/>
      <c r="H500"/>
    </row>
    <row r="501" spans="1:8" ht="15" x14ac:dyDescent="0.25">
      <c r="A501" s="113"/>
      <c r="B501" s="156"/>
      <c r="C501" s="6" t="s">
        <v>783</v>
      </c>
      <c r="D501" s="6" t="s">
        <v>436</v>
      </c>
      <c r="E501" s="13">
        <v>1099554.3999999999</v>
      </c>
      <c r="F501" s="76">
        <f t="shared" si="28"/>
        <v>91629.533333333326</v>
      </c>
      <c r="G501" s="7"/>
      <c r="H501"/>
    </row>
    <row r="502" spans="1:8" ht="30" x14ac:dyDescent="0.25">
      <c r="A502" s="113"/>
      <c r="B502" s="156"/>
      <c r="C502" s="6" t="s">
        <v>784</v>
      </c>
      <c r="D502" s="6" t="s">
        <v>775</v>
      </c>
      <c r="E502" s="13">
        <v>1475036.64</v>
      </c>
      <c r="F502" s="76">
        <f t="shared" si="28"/>
        <v>122919.71999999999</v>
      </c>
      <c r="G502" s="7"/>
      <c r="H502"/>
    </row>
    <row r="503" spans="1:8" ht="30" x14ac:dyDescent="0.25">
      <c r="A503" s="113"/>
      <c r="B503" s="156"/>
      <c r="C503" s="6" t="s">
        <v>785</v>
      </c>
      <c r="D503" s="6" t="s">
        <v>775</v>
      </c>
      <c r="E503" s="13">
        <v>1204624.32</v>
      </c>
      <c r="F503" s="76">
        <f t="shared" si="28"/>
        <v>100385.36</v>
      </c>
      <c r="G503" s="7"/>
      <c r="H503"/>
    </row>
    <row r="504" spans="1:8" ht="30" x14ac:dyDescent="0.25">
      <c r="A504" s="113"/>
      <c r="B504" s="156"/>
      <c r="C504" s="6" t="s">
        <v>786</v>
      </c>
      <c r="D504" s="6" t="s">
        <v>775</v>
      </c>
      <c r="E504" s="13">
        <v>734745.84</v>
      </c>
      <c r="F504" s="76">
        <f t="shared" si="28"/>
        <v>61228.82</v>
      </c>
      <c r="G504" s="7"/>
      <c r="H504"/>
    </row>
    <row r="505" spans="1:8" ht="15" x14ac:dyDescent="0.25">
      <c r="A505" s="113"/>
      <c r="B505" s="156"/>
      <c r="C505" s="6" t="s">
        <v>787</v>
      </c>
      <c r="D505" s="6" t="s">
        <v>286</v>
      </c>
      <c r="E505" s="13">
        <v>1002336.64</v>
      </c>
      <c r="F505" s="76">
        <f t="shared" si="28"/>
        <v>83528.05333333333</v>
      </c>
      <c r="G505" s="7"/>
      <c r="H505"/>
    </row>
    <row r="506" spans="1:8" ht="15" x14ac:dyDescent="0.25">
      <c r="A506" s="113"/>
      <c r="B506" s="156"/>
      <c r="C506" s="6" t="s">
        <v>788</v>
      </c>
      <c r="D506" s="6" t="s">
        <v>286</v>
      </c>
      <c r="E506" s="13">
        <v>895336.64</v>
      </c>
      <c r="F506" s="76">
        <f t="shared" si="28"/>
        <v>74611.386666666673</v>
      </c>
      <c r="G506" s="7"/>
      <c r="H506"/>
    </row>
    <row r="507" spans="1:8" ht="15" x14ac:dyDescent="0.25">
      <c r="A507" s="113"/>
      <c r="B507" s="156"/>
      <c r="C507" s="6" t="s">
        <v>789</v>
      </c>
      <c r="D507" s="6" t="s">
        <v>790</v>
      </c>
      <c r="E507" s="13">
        <v>798573.44</v>
      </c>
      <c r="F507" s="76">
        <f t="shared" si="28"/>
        <v>66547.786666666667</v>
      </c>
      <c r="G507" s="7"/>
      <c r="H507"/>
    </row>
    <row r="508" spans="1:8" ht="30" x14ac:dyDescent="0.25">
      <c r="A508" s="113"/>
      <c r="B508" s="156"/>
      <c r="C508" s="6" t="s">
        <v>791</v>
      </c>
      <c r="D508" s="6" t="s">
        <v>775</v>
      </c>
      <c r="E508" s="13">
        <v>654135.38</v>
      </c>
      <c r="F508" s="76">
        <f>E508/11</f>
        <v>59466.85272727273</v>
      </c>
      <c r="G508" s="21" t="s">
        <v>840</v>
      </c>
      <c r="H508"/>
    </row>
    <row r="509" spans="1:8" ht="15" x14ac:dyDescent="0.25">
      <c r="A509" s="113"/>
      <c r="B509" s="156"/>
      <c r="C509" s="6" t="s">
        <v>792</v>
      </c>
      <c r="D509" s="6" t="s">
        <v>436</v>
      </c>
      <c r="E509" s="13">
        <v>700037.6</v>
      </c>
      <c r="F509" s="76">
        <f t="shared" si="28"/>
        <v>58336.466666666667</v>
      </c>
      <c r="G509" s="7"/>
      <c r="H509"/>
    </row>
    <row r="510" spans="1:8" ht="15" x14ac:dyDescent="0.25">
      <c r="A510" s="113"/>
      <c r="B510" s="156"/>
      <c r="C510" s="6" t="s">
        <v>793</v>
      </c>
      <c r="D510" s="6" t="s">
        <v>794</v>
      </c>
      <c r="E510" s="13">
        <v>1006306.6</v>
      </c>
      <c r="F510" s="76">
        <f t="shared" si="28"/>
        <v>83858.883333333331</v>
      </c>
      <c r="G510" s="7"/>
      <c r="H510"/>
    </row>
    <row r="511" spans="1:8" ht="30" x14ac:dyDescent="0.25">
      <c r="A511" s="113"/>
      <c r="B511" s="156"/>
      <c r="C511" s="6" t="s">
        <v>795</v>
      </c>
      <c r="D511" s="6" t="s">
        <v>775</v>
      </c>
      <c r="E511" s="13">
        <v>842471.04</v>
      </c>
      <c r="F511" s="76">
        <f t="shared" si="28"/>
        <v>70205.919999999998</v>
      </c>
      <c r="G511" s="7"/>
      <c r="H511"/>
    </row>
    <row r="512" spans="1:8" ht="30" x14ac:dyDescent="0.25">
      <c r="A512" s="113"/>
      <c r="B512" s="156"/>
      <c r="C512" s="6" t="s">
        <v>796</v>
      </c>
      <c r="D512" s="6" t="s">
        <v>775</v>
      </c>
      <c r="E512" s="13">
        <v>130139.15</v>
      </c>
      <c r="F512" s="76">
        <f>E512/2</f>
        <v>65069.574999999997</v>
      </c>
      <c r="G512" s="21" t="s">
        <v>841</v>
      </c>
      <c r="H512"/>
    </row>
    <row r="513" spans="1:8" ht="15" x14ac:dyDescent="0.25">
      <c r="A513" s="113"/>
      <c r="B513" s="156"/>
      <c r="C513" s="6" t="s">
        <v>797</v>
      </c>
      <c r="D513" s="6" t="s">
        <v>16</v>
      </c>
      <c r="E513" s="13">
        <v>1744280.92</v>
      </c>
      <c r="F513" s="76">
        <f>E513/12</f>
        <v>145356.74333333332</v>
      </c>
      <c r="G513" s="21"/>
      <c r="H513"/>
    </row>
    <row r="514" spans="1:8" ht="30" x14ac:dyDescent="0.25">
      <c r="A514" s="113"/>
      <c r="B514" s="156"/>
      <c r="C514" s="6" t="s">
        <v>798</v>
      </c>
      <c r="D514" s="6" t="s">
        <v>775</v>
      </c>
      <c r="E514" s="13">
        <v>339200</v>
      </c>
      <c r="F514" s="76">
        <f>E514/4</f>
        <v>84800</v>
      </c>
      <c r="G514" s="21" t="s">
        <v>843</v>
      </c>
      <c r="H514"/>
    </row>
    <row r="515" spans="1:8" ht="30" x14ac:dyDescent="0.25">
      <c r="A515" s="113"/>
      <c r="B515" s="156"/>
      <c r="C515" s="6" t="s">
        <v>799</v>
      </c>
      <c r="D515" s="6" t="s">
        <v>775</v>
      </c>
      <c r="E515" s="13">
        <v>1315799.23</v>
      </c>
      <c r="F515" s="76">
        <f t="shared" si="28"/>
        <v>109649.93583333334</v>
      </c>
      <c r="G515" s="7"/>
      <c r="H515"/>
    </row>
    <row r="516" spans="1:8" ht="15" x14ac:dyDescent="0.25">
      <c r="A516" s="113"/>
      <c r="B516" s="156"/>
      <c r="C516" s="6" t="s">
        <v>800</v>
      </c>
      <c r="D516" s="6" t="s">
        <v>790</v>
      </c>
      <c r="E516" s="13">
        <v>796395.07</v>
      </c>
      <c r="F516" s="76">
        <f t="shared" si="28"/>
        <v>66366.255833333329</v>
      </c>
      <c r="G516" s="7"/>
      <c r="H516"/>
    </row>
    <row r="517" spans="1:8" ht="15" x14ac:dyDescent="0.25">
      <c r="A517" s="113"/>
      <c r="B517" s="156"/>
      <c r="C517" s="6" t="s">
        <v>801</v>
      </c>
      <c r="D517" s="6" t="s">
        <v>794</v>
      </c>
      <c r="E517" s="13">
        <v>973444.36</v>
      </c>
      <c r="F517" s="76">
        <f t="shared" si="28"/>
        <v>81120.363333333327</v>
      </c>
      <c r="G517" s="7"/>
      <c r="H517"/>
    </row>
    <row r="518" spans="1:8" ht="30" x14ac:dyDescent="0.25">
      <c r="A518" s="113"/>
      <c r="B518" s="156"/>
      <c r="C518" s="6" t="s">
        <v>802</v>
      </c>
      <c r="D518" s="6" t="s">
        <v>775</v>
      </c>
      <c r="E518" s="13">
        <v>647287.67000000004</v>
      </c>
      <c r="F518" s="76">
        <f>E518/10</f>
        <v>64728.767000000007</v>
      </c>
      <c r="G518" s="7" t="s">
        <v>842</v>
      </c>
      <c r="H518"/>
    </row>
    <row r="519" spans="1:8" ht="15" x14ac:dyDescent="0.25">
      <c r="A519" s="113"/>
      <c r="B519" s="156"/>
      <c r="C519" s="6" t="s">
        <v>803</v>
      </c>
      <c r="D519" s="6" t="s">
        <v>9</v>
      </c>
      <c r="E519" s="13">
        <v>2435409.81</v>
      </c>
      <c r="F519" s="76">
        <f t="shared" si="28"/>
        <v>202950.8175</v>
      </c>
      <c r="G519" s="7"/>
      <c r="H519"/>
    </row>
    <row r="520" spans="1:8" ht="30" x14ac:dyDescent="0.25">
      <c r="A520" s="114"/>
      <c r="B520" s="157"/>
      <c r="C520" s="6" t="s">
        <v>804</v>
      </c>
      <c r="D520" s="6" t="s">
        <v>775</v>
      </c>
      <c r="E520" s="13">
        <v>814336.64</v>
      </c>
      <c r="F520" s="76">
        <f t="shared" si="28"/>
        <v>67861.386666666673</v>
      </c>
      <c r="G520" s="7"/>
      <c r="H520"/>
    </row>
    <row r="521" spans="1:8" ht="15" x14ac:dyDescent="0.25">
      <c r="A521" s="112">
        <v>92</v>
      </c>
      <c r="B521" s="155" t="s">
        <v>247</v>
      </c>
      <c r="C521" s="235" t="s">
        <v>248</v>
      </c>
      <c r="D521" s="235" t="s">
        <v>9</v>
      </c>
      <c r="E521" s="8">
        <v>1217604.24</v>
      </c>
      <c r="F521" s="72">
        <f>E521/12</f>
        <v>101467.02</v>
      </c>
      <c r="G521" s="28"/>
    </row>
    <row r="522" spans="1:8" ht="75" x14ac:dyDescent="0.25">
      <c r="A522" s="113"/>
      <c r="B522" s="156"/>
      <c r="C522" s="235" t="s">
        <v>249</v>
      </c>
      <c r="D522" s="235" t="s">
        <v>250</v>
      </c>
      <c r="E522" s="8">
        <v>912319.88</v>
      </c>
      <c r="F522" s="72">
        <f t="shared" ref="F522" si="29">E522/12</f>
        <v>76026.656666666662</v>
      </c>
      <c r="G522" s="28"/>
    </row>
    <row r="523" spans="1:8" ht="45" x14ac:dyDescent="0.25">
      <c r="A523" s="113"/>
      <c r="B523" s="156"/>
      <c r="C523" s="235" t="s">
        <v>251</v>
      </c>
      <c r="D523" s="235" t="s">
        <v>198</v>
      </c>
      <c r="E523" s="9">
        <v>761887.41</v>
      </c>
      <c r="F523" s="72">
        <f>E523/7</f>
        <v>108841.05857142857</v>
      </c>
      <c r="G523" s="44" t="s">
        <v>546</v>
      </c>
    </row>
    <row r="524" spans="1:8" ht="45" x14ac:dyDescent="0.25">
      <c r="A524" s="113"/>
      <c r="B524" s="156"/>
      <c r="C524" s="235" t="s">
        <v>252</v>
      </c>
      <c r="D524" s="235" t="s">
        <v>198</v>
      </c>
      <c r="E524" s="9">
        <f>558146.84</f>
        <v>558146.84</v>
      </c>
      <c r="F524" s="72">
        <f>E524/8</f>
        <v>69768.354999999996</v>
      </c>
      <c r="G524" s="44" t="s">
        <v>547</v>
      </c>
    </row>
    <row r="525" spans="1:8" ht="45" x14ac:dyDescent="0.25">
      <c r="A525" s="113"/>
      <c r="B525" s="156"/>
      <c r="C525" s="235" t="s">
        <v>253</v>
      </c>
      <c r="D525" s="235" t="s">
        <v>198</v>
      </c>
      <c r="E525" s="9">
        <v>629698.56000000006</v>
      </c>
      <c r="F525" s="72">
        <f>E525/8</f>
        <v>78712.320000000007</v>
      </c>
      <c r="G525" s="44" t="s">
        <v>548</v>
      </c>
    </row>
    <row r="526" spans="1:8" ht="45" x14ac:dyDescent="0.25">
      <c r="A526" s="113"/>
      <c r="B526" s="156"/>
      <c r="C526" s="235" t="s">
        <v>254</v>
      </c>
      <c r="D526" s="235" t="s">
        <v>198</v>
      </c>
      <c r="E526" s="9">
        <v>441067.12</v>
      </c>
      <c r="F526" s="72">
        <f>E526/6</f>
        <v>73511.186666666661</v>
      </c>
      <c r="G526" s="44" t="s">
        <v>552</v>
      </c>
    </row>
    <row r="527" spans="1:8" ht="45" x14ac:dyDescent="0.25">
      <c r="A527" s="113"/>
      <c r="B527" s="156"/>
      <c r="C527" s="235" t="s">
        <v>255</v>
      </c>
      <c r="D527" s="235" t="s">
        <v>245</v>
      </c>
      <c r="E527" s="9">
        <v>159223.45000000001</v>
      </c>
      <c r="F527" s="74">
        <f>E527/2</f>
        <v>79611.725000000006</v>
      </c>
      <c r="G527" s="44" t="s">
        <v>549</v>
      </c>
    </row>
    <row r="528" spans="1:8" ht="45" x14ac:dyDescent="0.25">
      <c r="A528" s="113"/>
      <c r="B528" s="156"/>
      <c r="C528" s="235" t="s">
        <v>256</v>
      </c>
      <c r="D528" s="235" t="s">
        <v>245</v>
      </c>
      <c r="E528" s="9">
        <f>420669.41</f>
        <v>420669.41</v>
      </c>
      <c r="F528" s="74">
        <f>E528/7</f>
        <v>60095.63</v>
      </c>
      <c r="G528" s="44" t="s">
        <v>550</v>
      </c>
    </row>
    <row r="529" spans="1:7" ht="45" x14ac:dyDescent="0.25">
      <c r="A529" s="113"/>
      <c r="B529" s="156"/>
      <c r="C529" s="235" t="s">
        <v>257</v>
      </c>
      <c r="D529" s="235" t="s">
        <v>245</v>
      </c>
      <c r="E529" s="9">
        <v>408493.77</v>
      </c>
      <c r="F529" s="74">
        <f>E529/5</f>
        <v>81698.754000000001</v>
      </c>
      <c r="G529" s="44" t="s">
        <v>551</v>
      </c>
    </row>
    <row r="530" spans="1:7" ht="60" x14ac:dyDescent="0.25">
      <c r="A530" s="113"/>
      <c r="B530" s="156"/>
      <c r="C530" s="235" t="s">
        <v>258</v>
      </c>
      <c r="D530" s="235" t="s">
        <v>259</v>
      </c>
      <c r="E530" s="9">
        <v>974694.58</v>
      </c>
      <c r="F530" s="72">
        <f>E530/12</f>
        <v>81224.548333333325</v>
      </c>
      <c r="G530" s="28"/>
    </row>
    <row r="531" spans="1:7" ht="15" x14ac:dyDescent="0.25">
      <c r="A531" s="114"/>
      <c r="B531" s="157"/>
      <c r="C531" s="235" t="s">
        <v>260</v>
      </c>
      <c r="D531" s="235" t="s">
        <v>16</v>
      </c>
      <c r="E531" s="8">
        <v>1038190.98</v>
      </c>
      <c r="F531" s="72">
        <f>E531/12</f>
        <v>86515.914999999994</v>
      </c>
      <c r="G531" s="28"/>
    </row>
    <row r="532" spans="1:7" x14ac:dyDescent="0.25">
      <c r="A532" s="112">
        <v>93</v>
      </c>
      <c r="B532" s="112" t="s">
        <v>826</v>
      </c>
      <c r="C532" s="51" t="s">
        <v>827</v>
      </c>
      <c r="D532" s="51" t="s">
        <v>9</v>
      </c>
      <c r="E532" s="50">
        <v>1708971.86</v>
      </c>
      <c r="F532" s="87">
        <f>E532/12</f>
        <v>142414.32166666668</v>
      </c>
      <c r="G532" s="7"/>
    </row>
    <row r="533" spans="1:7" ht="47.25" x14ac:dyDescent="0.25">
      <c r="A533" s="113"/>
      <c r="B533" s="113"/>
      <c r="C533" s="51" t="s">
        <v>828</v>
      </c>
      <c r="D533" s="51" t="s">
        <v>198</v>
      </c>
      <c r="E533" s="50">
        <v>942175.04</v>
      </c>
      <c r="F533" s="87">
        <f t="shared" ref="F533:F539" si="30">E533/12</f>
        <v>78514.58666666667</v>
      </c>
      <c r="G533" s="7"/>
    </row>
    <row r="534" spans="1:7" ht="47.25" x14ac:dyDescent="0.25">
      <c r="A534" s="113"/>
      <c r="B534" s="113"/>
      <c r="C534" s="51" t="s">
        <v>829</v>
      </c>
      <c r="D534" s="51" t="s">
        <v>198</v>
      </c>
      <c r="E534" s="50">
        <v>942183.02</v>
      </c>
      <c r="F534" s="87">
        <f t="shared" si="30"/>
        <v>78515.251666666663</v>
      </c>
      <c r="G534" s="7"/>
    </row>
    <row r="535" spans="1:7" ht="63" x14ac:dyDescent="0.25">
      <c r="A535" s="113"/>
      <c r="B535" s="113"/>
      <c r="C535" s="51" t="s">
        <v>830</v>
      </c>
      <c r="D535" s="51" t="s">
        <v>245</v>
      </c>
      <c r="E535" s="50">
        <v>588940.30000000005</v>
      </c>
      <c r="F535" s="87">
        <f>E535/9</f>
        <v>65437.811111111114</v>
      </c>
      <c r="G535" s="21" t="s">
        <v>860</v>
      </c>
    </row>
    <row r="536" spans="1:7" ht="63" x14ac:dyDescent="0.25">
      <c r="A536" s="113"/>
      <c r="B536" s="113"/>
      <c r="C536" s="51" t="s">
        <v>831</v>
      </c>
      <c r="D536" s="51" t="s">
        <v>245</v>
      </c>
      <c r="E536" s="50">
        <v>170454.55</v>
      </c>
      <c r="F536" s="87">
        <f>E536/4</f>
        <v>42613.637499999997</v>
      </c>
      <c r="G536" s="21" t="s">
        <v>859</v>
      </c>
    </row>
    <row r="537" spans="1:7" ht="47.25" x14ac:dyDescent="0.25">
      <c r="A537" s="113"/>
      <c r="B537" s="113"/>
      <c r="C537" s="51" t="s">
        <v>832</v>
      </c>
      <c r="D537" s="51" t="s">
        <v>833</v>
      </c>
      <c r="E537" s="50">
        <v>541423</v>
      </c>
      <c r="F537" s="87">
        <f t="shared" si="30"/>
        <v>45118.583333333336</v>
      </c>
      <c r="G537" s="7"/>
    </row>
    <row r="538" spans="1:7" ht="47.25" x14ac:dyDescent="0.25">
      <c r="A538" s="113"/>
      <c r="B538" s="113"/>
      <c r="C538" s="51" t="s">
        <v>834</v>
      </c>
      <c r="D538" s="51" t="s">
        <v>835</v>
      </c>
      <c r="E538" s="50">
        <v>1085070.8799999999</v>
      </c>
      <c r="F538" s="87">
        <f t="shared" si="30"/>
        <v>90422.573333333319</v>
      </c>
      <c r="G538" s="7"/>
    </row>
    <row r="539" spans="1:7" ht="78.75" x14ac:dyDescent="0.25">
      <c r="A539" s="113"/>
      <c r="B539" s="113"/>
      <c r="C539" s="51" t="s">
        <v>836</v>
      </c>
      <c r="D539" s="51" t="s">
        <v>250</v>
      </c>
      <c r="E539" s="50">
        <v>1191360.1599999999</v>
      </c>
      <c r="F539" s="87">
        <f t="shared" si="30"/>
        <v>99280.013333333321</v>
      </c>
      <c r="G539" s="7"/>
    </row>
    <row r="540" spans="1:7" x14ac:dyDescent="0.25">
      <c r="A540" s="113"/>
      <c r="B540" s="113"/>
      <c r="C540" s="51" t="s">
        <v>837</v>
      </c>
      <c r="D540" s="51" t="s">
        <v>16</v>
      </c>
      <c r="E540" s="50">
        <v>1061590.21</v>
      </c>
      <c r="F540" s="87">
        <f>E540/9</f>
        <v>117954.46777777777</v>
      </c>
      <c r="G540" s="21" t="s">
        <v>861</v>
      </c>
    </row>
    <row r="541" spans="1:7" x14ac:dyDescent="0.25">
      <c r="A541" s="114"/>
      <c r="B541" s="114"/>
      <c r="C541" s="51" t="s">
        <v>838</v>
      </c>
      <c r="D541" s="51" t="s">
        <v>16</v>
      </c>
      <c r="E541" s="50">
        <v>366537.47</v>
      </c>
      <c r="F541" s="87">
        <f>E541/4</f>
        <v>91634.367499999993</v>
      </c>
      <c r="G541" s="21" t="s">
        <v>862</v>
      </c>
    </row>
    <row r="542" spans="1:7" ht="31.5" x14ac:dyDescent="0.25">
      <c r="A542" s="112">
        <v>94</v>
      </c>
      <c r="B542" s="146" t="s">
        <v>913</v>
      </c>
      <c r="C542" s="51" t="s">
        <v>914</v>
      </c>
      <c r="D542" s="51" t="s">
        <v>9</v>
      </c>
      <c r="E542" s="203">
        <v>1454785.92</v>
      </c>
      <c r="F542" s="222">
        <v>121232.15999999999</v>
      </c>
      <c r="G542" s="7"/>
    </row>
    <row r="543" spans="1:7" ht="31.5" x14ac:dyDescent="0.25">
      <c r="A543" s="113"/>
      <c r="B543" s="146"/>
      <c r="C543" s="51" t="s">
        <v>915</v>
      </c>
      <c r="D543" s="51" t="s">
        <v>916</v>
      </c>
      <c r="E543" s="203">
        <v>1065082.6599999999</v>
      </c>
      <c r="F543" s="222">
        <v>88756.888333333321</v>
      </c>
      <c r="G543" s="7"/>
    </row>
    <row r="544" spans="1:7" ht="31.5" x14ac:dyDescent="0.25">
      <c r="A544" s="113"/>
      <c r="B544" s="146"/>
      <c r="C544" s="51" t="s">
        <v>917</v>
      </c>
      <c r="D544" s="51" t="s">
        <v>918</v>
      </c>
      <c r="E544" s="203">
        <v>747703.97</v>
      </c>
      <c r="F544" s="222">
        <v>62308.664166666662</v>
      </c>
      <c r="G544" s="7"/>
    </row>
    <row r="545" spans="1:7" x14ac:dyDescent="0.25">
      <c r="A545" s="113"/>
      <c r="B545" s="146"/>
      <c r="C545" s="51" t="s">
        <v>919</v>
      </c>
      <c r="D545" s="51" t="s">
        <v>16</v>
      </c>
      <c r="E545" s="203">
        <v>906319.62</v>
      </c>
      <c r="F545" s="222">
        <v>75526.634999999995</v>
      </c>
      <c r="G545" s="7"/>
    </row>
    <row r="546" spans="1:7" ht="31.5" x14ac:dyDescent="0.25">
      <c r="A546" s="113"/>
      <c r="B546" s="146"/>
      <c r="C546" s="51" t="s">
        <v>920</v>
      </c>
      <c r="D546" s="51" t="s">
        <v>921</v>
      </c>
      <c r="E546" s="203">
        <v>632455.74</v>
      </c>
      <c r="F546" s="222">
        <v>52704.644999999997</v>
      </c>
      <c r="G546" s="7"/>
    </row>
    <row r="547" spans="1:7" ht="31.5" x14ac:dyDescent="0.25">
      <c r="A547" s="113"/>
      <c r="B547" s="146"/>
      <c r="C547" s="51" t="s">
        <v>922</v>
      </c>
      <c r="D547" s="51" t="s">
        <v>923</v>
      </c>
      <c r="E547" s="203">
        <v>3787764.16</v>
      </c>
      <c r="F547" s="222">
        <v>315647.01333333337</v>
      </c>
      <c r="G547" s="7"/>
    </row>
    <row r="548" spans="1:7" ht="31.5" x14ac:dyDescent="0.25">
      <c r="A548" s="113"/>
      <c r="B548" s="146"/>
      <c r="C548" s="51" t="s">
        <v>924</v>
      </c>
      <c r="D548" s="51" t="s">
        <v>925</v>
      </c>
      <c r="E548" s="203">
        <v>576518.06000000006</v>
      </c>
      <c r="F548" s="222">
        <v>48043.171666666669</v>
      </c>
      <c r="G548" s="7"/>
    </row>
    <row r="549" spans="1:7" ht="31.5" x14ac:dyDescent="0.25">
      <c r="A549" s="114"/>
      <c r="B549" s="146"/>
      <c r="C549" s="51" t="s">
        <v>926</v>
      </c>
      <c r="D549" s="51" t="s">
        <v>927</v>
      </c>
      <c r="E549" s="203">
        <v>656549.19999999995</v>
      </c>
      <c r="F549" s="222">
        <v>54712.433333333327</v>
      </c>
      <c r="G549" s="7"/>
    </row>
    <row r="550" spans="1:7" x14ac:dyDescent="0.25">
      <c r="A550" s="142">
        <v>95</v>
      </c>
      <c r="B550" s="146" t="s">
        <v>928</v>
      </c>
      <c r="C550" s="100" t="s">
        <v>929</v>
      </c>
      <c r="D550" s="100" t="s">
        <v>19</v>
      </c>
      <c r="E550" s="3">
        <v>1587355.32</v>
      </c>
      <c r="F550" s="222">
        <v>132279.61000000002</v>
      </c>
      <c r="G550" s="7"/>
    </row>
    <row r="551" spans="1:7" x14ac:dyDescent="0.25">
      <c r="A551" s="143"/>
      <c r="B551" s="146"/>
      <c r="C551" s="100" t="s">
        <v>930</v>
      </c>
      <c r="D551" s="100" t="s">
        <v>27</v>
      </c>
      <c r="E551" s="3">
        <v>653947.97</v>
      </c>
      <c r="F551" s="84">
        <v>54495.664166666662</v>
      </c>
      <c r="G551" s="7"/>
    </row>
    <row r="552" spans="1:7" ht="63" x14ac:dyDescent="0.25">
      <c r="A552" s="143"/>
      <c r="B552" s="146"/>
      <c r="C552" s="100" t="s">
        <v>931</v>
      </c>
      <c r="D552" s="100" t="s">
        <v>932</v>
      </c>
      <c r="E552" s="204">
        <v>518193.64</v>
      </c>
      <c r="F552" s="84">
        <v>43182.803333333337</v>
      </c>
      <c r="G552" s="7"/>
    </row>
    <row r="553" spans="1:7" ht="47.25" x14ac:dyDescent="0.25">
      <c r="A553" s="143"/>
      <c r="B553" s="146"/>
      <c r="C553" s="100" t="s">
        <v>933</v>
      </c>
      <c r="D553" s="100" t="s">
        <v>934</v>
      </c>
      <c r="E553" s="204">
        <v>411746.2</v>
      </c>
      <c r="F553" s="84">
        <v>34312.183333333334</v>
      </c>
      <c r="G553" s="7"/>
    </row>
    <row r="554" spans="1:7" ht="63" x14ac:dyDescent="0.25">
      <c r="A554" s="143"/>
      <c r="B554" s="146"/>
      <c r="C554" s="100" t="s">
        <v>935</v>
      </c>
      <c r="D554" s="100" t="s">
        <v>936</v>
      </c>
      <c r="E554" s="204">
        <v>491887.14</v>
      </c>
      <c r="F554" s="84">
        <v>40990.595000000001</v>
      </c>
      <c r="G554" s="7"/>
    </row>
    <row r="555" spans="1:7" ht="63" x14ac:dyDescent="0.25">
      <c r="A555" s="144"/>
      <c r="B555" s="146"/>
      <c r="C555" s="100" t="s">
        <v>937</v>
      </c>
      <c r="D555" s="100" t="s">
        <v>938</v>
      </c>
      <c r="E555" s="204">
        <v>425122.44</v>
      </c>
      <c r="F555" s="84">
        <v>35426.870000000003</v>
      </c>
      <c r="G555" s="7"/>
    </row>
    <row r="556" spans="1:7" x14ac:dyDescent="0.25">
      <c r="A556" s="142">
        <v>96</v>
      </c>
      <c r="B556" s="131" t="s">
        <v>939</v>
      </c>
      <c r="C556" s="52" t="s">
        <v>940</v>
      </c>
      <c r="D556" s="52" t="s">
        <v>9</v>
      </c>
      <c r="E556" s="203">
        <v>937220.99</v>
      </c>
      <c r="F556" s="222">
        <v>78101.75</v>
      </c>
      <c r="G556" s="7"/>
    </row>
    <row r="557" spans="1:7" x14ac:dyDescent="0.25">
      <c r="A557" s="143"/>
      <c r="B557" s="131"/>
      <c r="C557" s="52" t="s">
        <v>941</v>
      </c>
      <c r="D557" s="52" t="s">
        <v>16</v>
      </c>
      <c r="E557" s="203">
        <v>555490.1</v>
      </c>
      <c r="F557" s="222">
        <v>46290.84</v>
      </c>
      <c r="G557" s="7"/>
    </row>
    <row r="558" spans="1:7" ht="63" x14ac:dyDescent="0.25">
      <c r="A558" s="143"/>
      <c r="B558" s="153"/>
      <c r="C558" s="52" t="s">
        <v>942</v>
      </c>
      <c r="D558" s="52" t="s">
        <v>943</v>
      </c>
      <c r="E558" s="203">
        <v>304053.74</v>
      </c>
      <c r="F558" s="222">
        <v>25337.81</v>
      </c>
      <c r="G558" s="7"/>
    </row>
    <row r="559" spans="1:7" ht="47.25" x14ac:dyDescent="0.25">
      <c r="A559" s="143"/>
      <c r="B559" s="153"/>
      <c r="C559" s="52" t="s">
        <v>944</v>
      </c>
      <c r="D559" s="52" t="s">
        <v>945</v>
      </c>
      <c r="E559" s="203">
        <v>310685</v>
      </c>
      <c r="F559" s="222">
        <v>25890.42</v>
      </c>
      <c r="G559" s="7"/>
    </row>
    <row r="560" spans="1:7" ht="47.25" x14ac:dyDescent="0.25">
      <c r="A560" s="143"/>
      <c r="B560" s="153"/>
      <c r="C560" s="52" t="s">
        <v>946</v>
      </c>
      <c r="D560" s="52" t="s">
        <v>198</v>
      </c>
      <c r="E560" s="203">
        <v>401635.49</v>
      </c>
      <c r="F560" s="222">
        <v>33469.620000000003</v>
      </c>
      <c r="G560" s="7"/>
    </row>
    <row r="561" spans="1:7" ht="31.5" x14ac:dyDescent="0.25">
      <c r="A561" s="143"/>
      <c r="B561" s="153"/>
      <c r="C561" s="54" t="s">
        <v>947</v>
      </c>
      <c r="D561" s="52" t="s">
        <v>87</v>
      </c>
      <c r="E561" s="203">
        <v>351561.05</v>
      </c>
      <c r="F561" s="222">
        <v>29296.75</v>
      </c>
      <c r="G561" s="7"/>
    </row>
    <row r="562" spans="1:7" ht="78.75" x14ac:dyDescent="0.25">
      <c r="A562" s="143"/>
      <c r="B562" s="153"/>
      <c r="C562" s="52" t="s">
        <v>947</v>
      </c>
      <c r="D562" s="52" t="s">
        <v>948</v>
      </c>
      <c r="E562" s="203">
        <v>135497.48000000001</v>
      </c>
      <c r="F562" s="222">
        <v>11291.45</v>
      </c>
      <c r="G562" s="7"/>
    </row>
    <row r="563" spans="1:7" ht="47.25" x14ac:dyDescent="0.25">
      <c r="A563" s="143"/>
      <c r="B563" s="153"/>
      <c r="C563" s="55" t="s">
        <v>949</v>
      </c>
      <c r="D563" s="55" t="s">
        <v>950</v>
      </c>
      <c r="E563" s="203">
        <v>752996.6</v>
      </c>
      <c r="F563" s="222">
        <v>62749.71</v>
      </c>
      <c r="G563" s="7"/>
    </row>
    <row r="564" spans="1:7" ht="78.75" x14ac:dyDescent="0.25">
      <c r="A564" s="143"/>
      <c r="B564" s="153"/>
      <c r="C564" s="52" t="s">
        <v>951</v>
      </c>
      <c r="D564" s="52" t="s">
        <v>952</v>
      </c>
      <c r="E564" s="203">
        <v>382434</v>
      </c>
      <c r="F564" s="222">
        <v>31869.5</v>
      </c>
      <c r="G564" s="7"/>
    </row>
    <row r="565" spans="1:7" ht="63" x14ac:dyDescent="0.25">
      <c r="A565" s="144"/>
      <c r="B565" s="153"/>
      <c r="C565" s="52" t="s">
        <v>953</v>
      </c>
      <c r="D565" s="52" t="s">
        <v>245</v>
      </c>
      <c r="E565" s="203">
        <v>293333.32</v>
      </c>
      <c r="F565" s="222">
        <v>24444.44</v>
      </c>
      <c r="G565" s="7"/>
    </row>
    <row r="566" spans="1:7" x14ac:dyDescent="0.25">
      <c r="A566" s="142">
        <v>97</v>
      </c>
      <c r="B566" s="137" t="s">
        <v>954</v>
      </c>
      <c r="C566" s="100" t="s">
        <v>955</v>
      </c>
      <c r="D566" s="100" t="s">
        <v>956</v>
      </c>
      <c r="E566" s="3">
        <v>2075024</v>
      </c>
      <c r="F566" s="84">
        <v>172919</v>
      </c>
      <c r="G566" s="7"/>
    </row>
    <row r="567" spans="1:7" x14ac:dyDescent="0.25">
      <c r="A567" s="143"/>
      <c r="B567" s="138"/>
      <c r="C567" s="100" t="s">
        <v>957</v>
      </c>
      <c r="D567" s="100" t="s">
        <v>16</v>
      </c>
      <c r="E567" s="3">
        <v>1381204</v>
      </c>
      <c r="F567" s="84">
        <v>115100</v>
      </c>
      <c r="G567" s="7"/>
    </row>
    <row r="568" spans="1:7" ht="47.25" x14ac:dyDescent="0.25">
      <c r="A568" s="143"/>
      <c r="B568" s="138"/>
      <c r="C568" s="100" t="s">
        <v>958</v>
      </c>
      <c r="D568" s="100" t="s">
        <v>198</v>
      </c>
      <c r="E568" s="3" t="s">
        <v>959</v>
      </c>
      <c r="F568" s="223">
        <v>129633</v>
      </c>
      <c r="G568" s="7"/>
    </row>
    <row r="569" spans="1:7" ht="47.25" x14ac:dyDescent="0.25">
      <c r="A569" s="143"/>
      <c r="B569" s="138"/>
      <c r="C569" s="100" t="s">
        <v>960</v>
      </c>
      <c r="D569" s="100" t="s">
        <v>198</v>
      </c>
      <c r="E569" s="3" t="s">
        <v>961</v>
      </c>
      <c r="F569" s="223">
        <v>112085</v>
      </c>
      <c r="G569" s="7"/>
    </row>
    <row r="570" spans="1:7" ht="63" x14ac:dyDescent="0.25">
      <c r="A570" s="143"/>
      <c r="B570" s="138"/>
      <c r="C570" s="100" t="s">
        <v>962</v>
      </c>
      <c r="D570" s="100" t="s">
        <v>245</v>
      </c>
      <c r="E570" s="204">
        <v>1368332</v>
      </c>
      <c r="F570" s="223">
        <v>114028</v>
      </c>
      <c r="G570" s="7"/>
    </row>
    <row r="571" spans="1:7" ht="47.25" x14ac:dyDescent="0.25">
      <c r="A571" s="143"/>
      <c r="B571" s="138"/>
      <c r="C571" s="100" t="s">
        <v>963</v>
      </c>
      <c r="D571" s="100" t="s">
        <v>964</v>
      </c>
      <c r="E571" s="204">
        <v>1287048</v>
      </c>
      <c r="F571" s="223">
        <v>107254</v>
      </c>
      <c r="G571" s="7"/>
    </row>
    <row r="572" spans="1:7" ht="63" x14ac:dyDescent="0.25">
      <c r="A572" s="143"/>
      <c r="B572" s="138"/>
      <c r="C572" s="100" t="s">
        <v>965</v>
      </c>
      <c r="D572" s="100" t="s">
        <v>966</v>
      </c>
      <c r="E572" s="3" t="s">
        <v>967</v>
      </c>
      <c r="F572" s="223">
        <v>140875</v>
      </c>
      <c r="G572" s="7"/>
    </row>
    <row r="573" spans="1:7" ht="31.5" x14ac:dyDescent="0.25">
      <c r="A573" s="144"/>
      <c r="B573" s="139"/>
      <c r="C573" s="100" t="s">
        <v>968</v>
      </c>
      <c r="D573" s="100" t="s">
        <v>43</v>
      </c>
      <c r="E573" s="204">
        <v>1242061</v>
      </c>
      <c r="F573" s="223">
        <v>103505</v>
      </c>
      <c r="G573" s="7"/>
    </row>
    <row r="574" spans="1:7" x14ac:dyDescent="0.25">
      <c r="A574" s="142">
        <v>98</v>
      </c>
      <c r="B574" s="154" t="s">
        <v>969</v>
      </c>
      <c r="C574" s="56" t="s">
        <v>970</v>
      </c>
      <c r="D574" s="56" t="s">
        <v>9</v>
      </c>
      <c r="E574" s="205">
        <v>988613.66</v>
      </c>
      <c r="F574" s="224">
        <v>82384.47</v>
      </c>
      <c r="G574" s="7"/>
    </row>
    <row r="575" spans="1:7" ht="31.5" x14ac:dyDescent="0.25">
      <c r="A575" s="143"/>
      <c r="B575" s="154"/>
      <c r="C575" s="56" t="s">
        <v>971</v>
      </c>
      <c r="D575" s="56" t="s">
        <v>744</v>
      </c>
      <c r="E575" s="205">
        <v>677376.53</v>
      </c>
      <c r="F575" s="224">
        <v>56448.04</v>
      </c>
      <c r="G575" s="7"/>
    </row>
    <row r="576" spans="1:7" ht="31.5" x14ac:dyDescent="0.25">
      <c r="A576" s="143"/>
      <c r="B576" s="154"/>
      <c r="C576" s="56" t="s">
        <v>972</v>
      </c>
      <c r="D576" s="56" t="s">
        <v>84</v>
      </c>
      <c r="E576" s="205">
        <v>771759.85</v>
      </c>
      <c r="F576" s="224">
        <v>64313.32</v>
      </c>
      <c r="G576" s="7"/>
    </row>
    <row r="577" spans="1:7" ht="31.5" x14ac:dyDescent="0.25">
      <c r="A577" s="143"/>
      <c r="B577" s="154"/>
      <c r="C577" s="56" t="s">
        <v>973</v>
      </c>
      <c r="D577" s="56" t="s">
        <v>974</v>
      </c>
      <c r="E577" s="205">
        <v>803522.43</v>
      </c>
      <c r="F577" s="224">
        <v>66960.2</v>
      </c>
      <c r="G577" s="7"/>
    </row>
    <row r="578" spans="1:7" x14ac:dyDescent="0.25">
      <c r="A578" s="144"/>
      <c r="B578" s="154"/>
      <c r="C578" s="56" t="s">
        <v>975</v>
      </c>
      <c r="D578" s="56" t="s">
        <v>16</v>
      </c>
      <c r="E578" s="205">
        <v>496262.47</v>
      </c>
      <c r="F578" s="224">
        <v>41355.21</v>
      </c>
      <c r="G578" s="7"/>
    </row>
    <row r="579" spans="1:7" x14ac:dyDescent="0.25">
      <c r="A579" s="142">
        <v>99</v>
      </c>
      <c r="B579" s="137" t="s">
        <v>976</v>
      </c>
      <c r="C579" s="100" t="s">
        <v>977</v>
      </c>
      <c r="D579" s="100" t="s">
        <v>9</v>
      </c>
      <c r="E579" s="3">
        <v>1570616.02</v>
      </c>
      <c r="F579" s="84">
        <v>130884.67</v>
      </c>
      <c r="G579" s="7"/>
    </row>
    <row r="580" spans="1:7" x14ac:dyDescent="0.25">
      <c r="A580" s="143"/>
      <c r="B580" s="138"/>
      <c r="C580" s="100" t="s">
        <v>978</v>
      </c>
      <c r="D580" s="100" t="s">
        <v>16</v>
      </c>
      <c r="E580" s="3">
        <v>1015778.68</v>
      </c>
      <c r="F580" s="84">
        <v>84648.22</v>
      </c>
      <c r="G580" s="7"/>
    </row>
    <row r="581" spans="1:7" ht="31.5" x14ac:dyDescent="0.25">
      <c r="A581" s="143"/>
      <c r="B581" s="138"/>
      <c r="C581" s="100" t="s">
        <v>979</v>
      </c>
      <c r="D581" s="100" t="s">
        <v>105</v>
      </c>
      <c r="E581" s="3">
        <v>1098488.6200000001</v>
      </c>
      <c r="F581" s="84">
        <v>91540.72</v>
      </c>
      <c r="G581" s="7"/>
    </row>
    <row r="582" spans="1:7" ht="31.5" x14ac:dyDescent="0.25">
      <c r="A582" s="143"/>
      <c r="B582" s="138"/>
      <c r="C582" s="100" t="s">
        <v>980</v>
      </c>
      <c r="D582" s="100" t="s">
        <v>981</v>
      </c>
      <c r="E582" s="3">
        <v>989409.57</v>
      </c>
      <c r="F582" s="84">
        <v>89946.32</v>
      </c>
      <c r="G582" s="7"/>
    </row>
    <row r="583" spans="1:7" ht="47.25" x14ac:dyDescent="0.25">
      <c r="A583" s="143"/>
      <c r="B583" s="138"/>
      <c r="C583" s="57" t="s">
        <v>982</v>
      </c>
      <c r="D583" s="51" t="s">
        <v>983</v>
      </c>
      <c r="E583" s="3">
        <v>487894.59</v>
      </c>
      <c r="F583" s="84">
        <v>69699.23</v>
      </c>
      <c r="G583" s="7"/>
    </row>
    <row r="584" spans="1:7" ht="47.25" x14ac:dyDescent="0.25">
      <c r="A584" s="143"/>
      <c r="B584" s="138"/>
      <c r="C584" s="100" t="s">
        <v>984</v>
      </c>
      <c r="D584" s="51" t="s">
        <v>983</v>
      </c>
      <c r="E584" s="3">
        <v>238917.81</v>
      </c>
      <c r="F584" s="84">
        <v>47783.56</v>
      </c>
      <c r="G584" s="7"/>
    </row>
    <row r="585" spans="1:7" ht="47.25" x14ac:dyDescent="0.25">
      <c r="A585" s="143"/>
      <c r="B585" s="138"/>
      <c r="C585" s="100" t="s">
        <v>985</v>
      </c>
      <c r="D585" s="51" t="s">
        <v>160</v>
      </c>
      <c r="E585" s="3">
        <v>550326.80000000005</v>
      </c>
      <c r="F585" s="84">
        <v>78618.11</v>
      </c>
      <c r="G585" s="7"/>
    </row>
    <row r="586" spans="1:7" ht="47.25" x14ac:dyDescent="0.25">
      <c r="A586" s="144"/>
      <c r="B586" s="139"/>
      <c r="C586" s="100" t="s">
        <v>986</v>
      </c>
      <c r="D586" s="51" t="s">
        <v>160</v>
      </c>
      <c r="E586" s="3">
        <v>292239.5</v>
      </c>
      <c r="F586" s="84">
        <v>73059.88</v>
      </c>
      <c r="G586" s="7"/>
    </row>
    <row r="587" spans="1:7" x14ac:dyDescent="0.25">
      <c r="A587" s="142">
        <v>100</v>
      </c>
      <c r="B587" s="137" t="s">
        <v>987</v>
      </c>
      <c r="C587" s="51" t="s">
        <v>988</v>
      </c>
      <c r="D587" s="52" t="s">
        <v>19</v>
      </c>
      <c r="E587" s="206">
        <v>2106146.6800000002</v>
      </c>
      <c r="F587" s="84">
        <v>175512.22</v>
      </c>
      <c r="G587" s="7"/>
    </row>
    <row r="588" spans="1:7" ht="47.25" x14ac:dyDescent="0.25">
      <c r="A588" s="143"/>
      <c r="B588" s="138"/>
      <c r="C588" s="52" t="s">
        <v>989</v>
      </c>
      <c r="D588" s="51" t="s">
        <v>21</v>
      </c>
      <c r="E588" s="206">
        <v>1222104.6299999999</v>
      </c>
      <c r="F588" s="84">
        <v>101842.05</v>
      </c>
      <c r="G588" s="7"/>
    </row>
    <row r="589" spans="1:7" ht="47.25" x14ac:dyDescent="0.25">
      <c r="A589" s="143"/>
      <c r="B589" s="138"/>
      <c r="C589" s="52" t="s">
        <v>990</v>
      </c>
      <c r="D589" s="51" t="s">
        <v>991</v>
      </c>
      <c r="E589" s="206">
        <v>1098588.2</v>
      </c>
      <c r="F589" s="84">
        <v>91549.02</v>
      </c>
      <c r="G589" s="7"/>
    </row>
    <row r="590" spans="1:7" ht="47.25" x14ac:dyDescent="0.25">
      <c r="A590" s="143"/>
      <c r="B590" s="138"/>
      <c r="C590" s="52" t="s">
        <v>992</v>
      </c>
      <c r="D590" s="51" t="s">
        <v>993</v>
      </c>
      <c r="E590" s="206">
        <v>1325404.58</v>
      </c>
      <c r="F590" s="84">
        <v>110450.38</v>
      </c>
      <c r="G590" s="7"/>
    </row>
    <row r="591" spans="1:7" ht="63" x14ac:dyDescent="0.25">
      <c r="A591" s="143"/>
      <c r="B591" s="138"/>
      <c r="C591" s="52" t="s">
        <v>994</v>
      </c>
      <c r="D591" s="51" t="s">
        <v>938</v>
      </c>
      <c r="E591" s="206">
        <v>1195194.25</v>
      </c>
      <c r="F591" s="84">
        <v>99599.52</v>
      </c>
      <c r="G591" s="7"/>
    </row>
    <row r="592" spans="1:7" x14ac:dyDescent="0.25">
      <c r="A592" s="143"/>
      <c r="B592" s="138"/>
      <c r="C592" s="52" t="s">
        <v>995</v>
      </c>
      <c r="D592" s="51" t="s">
        <v>27</v>
      </c>
      <c r="E592" s="206">
        <v>1139336.8</v>
      </c>
      <c r="F592" s="84">
        <v>94944.73</v>
      </c>
      <c r="G592" s="7"/>
    </row>
    <row r="593" spans="1:7" ht="63" x14ac:dyDescent="0.25">
      <c r="A593" s="144"/>
      <c r="B593" s="139"/>
      <c r="C593" s="52" t="s">
        <v>996</v>
      </c>
      <c r="D593" s="51" t="s">
        <v>997</v>
      </c>
      <c r="E593" s="206">
        <v>1029173.56</v>
      </c>
      <c r="F593" s="84">
        <v>114352.62</v>
      </c>
      <c r="G593" s="7"/>
    </row>
    <row r="594" spans="1:7" x14ac:dyDescent="0.25">
      <c r="A594" s="142">
        <v>101</v>
      </c>
      <c r="B594" s="137" t="s">
        <v>998</v>
      </c>
      <c r="C594" s="51" t="s">
        <v>999</v>
      </c>
      <c r="D594" s="51" t="s">
        <v>19</v>
      </c>
      <c r="E594" s="207">
        <v>1557791.83</v>
      </c>
      <c r="F594" s="225">
        <v>129815.99</v>
      </c>
      <c r="G594" s="7"/>
    </row>
    <row r="595" spans="1:7" x14ac:dyDescent="0.25">
      <c r="A595" s="143"/>
      <c r="B595" s="138"/>
      <c r="C595" s="51" t="s">
        <v>1000</v>
      </c>
      <c r="D595" s="51" t="s">
        <v>27</v>
      </c>
      <c r="E595" s="207">
        <v>1007096.61</v>
      </c>
      <c r="F595" s="225">
        <v>83924.72</v>
      </c>
      <c r="G595" s="7"/>
    </row>
    <row r="596" spans="1:7" ht="63" x14ac:dyDescent="0.25">
      <c r="A596" s="143"/>
      <c r="B596" s="138"/>
      <c r="C596" s="51" t="s">
        <v>1001</v>
      </c>
      <c r="D596" s="51" t="s">
        <v>1002</v>
      </c>
      <c r="E596" s="207">
        <v>1092513.6499999999</v>
      </c>
      <c r="F596" s="225">
        <v>91042.8</v>
      </c>
      <c r="G596" s="7"/>
    </row>
    <row r="597" spans="1:7" ht="63" x14ac:dyDescent="0.25">
      <c r="A597" s="143"/>
      <c r="B597" s="138"/>
      <c r="C597" s="51" t="s">
        <v>1003</v>
      </c>
      <c r="D597" s="51" t="s">
        <v>517</v>
      </c>
      <c r="E597" s="207">
        <v>905342.25</v>
      </c>
      <c r="F597" s="225">
        <v>75445.19</v>
      </c>
      <c r="G597" s="7"/>
    </row>
    <row r="598" spans="1:7" ht="47.25" x14ac:dyDescent="0.25">
      <c r="A598" s="143"/>
      <c r="B598" s="138"/>
      <c r="C598" s="51" t="s">
        <v>1004</v>
      </c>
      <c r="D598" s="51" t="s">
        <v>1005</v>
      </c>
      <c r="E598" s="207">
        <v>462110.89</v>
      </c>
      <c r="F598" s="225">
        <v>57763.86</v>
      </c>
      <c r="G598" s="7"/>
    </row>
    <row r="599" spans="1:7" ht="31.5" x14ac:dyDescent="0.25">
      <c r="A599" s="143"/>
      <c r="B599" s="138"/>
      <c r="C599" s="51" t="s">
        <v>1006</v>
      </c>
      <c r="D599" s="51" t="s">
        <v>974</v>
      </c>
      <c r="E599" s="207">
        <v>1082136.08</v>
      </c>
      <c r="F599" s="225">
        <v>90178.01</v>
      </c>
      <c r="G599" s="7"/>
    </row>
    <row r="600" spans="1:7" ht="31.5" x14ac:dyDescent="0.25">
      <c r="A600" s="143"/>
      <c r="B600" s="138"/>
      <c r="C600" s="51" t="s">
        <v>1007</v>
      </c>
      <c r="D600" s="51" t="s">
        <v>43</v>
      </c>
      <c r="E600" s="207">
        <v>847262.98</v>
      </c>
      <c r="F600" s="225">
        <v>70605.25</v>
      </c>
      <c r="G600" s="7"/>
    </row>
    <row r="601" spans="1:7" ht="63" x14ac:dyDescent="0.25">
      <c r="A601" s="144"/>
      <c r="B601" s="139"/>
      <c r="C601" s="51" t="s">
        <v>1008</v>
      </c>
      <c r="D601" s="51" t="s">
        <v>1009</v>
      </c>
      <c r="E601" s="207">
        <v>289246.78999999998</v>
      </c>
      <c r="F601" s="225">
        <v>72311.7</v>
      </c>
      <c r="G601" s="7"/>
    </row>
    <row r="602" spans="1:7" x14ac:dyDescent="0.25">
      <c r="A602" s="142">
        <v>102</v>
      </c>
      <c r="B602" s="146" t="s">
        <v>1010</v>
      </c>
      <c r="C602" s="51" t="s">
        <v>1011</v>
      </c>
      <c r="D602" s="51" t="s">
        <v>9</v>
      </c>
      <c r="E602" s="3">
        <v>1042865.1</v>
      </c>
      <c r="F602" s="84">
        <v>86905.42</v>
      </c>
      <c r="G602" s="7"/>
    </row>
    <row r="603" spans="1:7" ht="31.5" x14ac:dyDescent="0.25">
      <c r="A603" s="143"/>
      <c r="B603" s="146"/>
      <c r="C603" s="51" t="s">
        <v>1012</v>
      </c>
      <c r="D603" s="51" t="s">
        <v>39</v>
      </c>
      <c r="E603" s="3">
        <v>703603.84</v>
      </c>
      <c r="F603" s="84">
        <v>58633.65</v>
      </c>
      <c r="G603" s="7"/>
    </row>
    <row r="604" spans="1:7" ht="31.5" x14ac:dyDescent="0.25">
      <c r="A604" s="143"/>
      <c r="B604" s="146"/>
      <c r="C604" s="51" t="s">
        <v>1013</v>
      </c>
      <c r="D604" s="51" t="s">
        <v>41</v>
      </c>
      <c r="E604" s="3">
        <v>585615.39</v>
      </c>
      <c r="F604" s="84">
        <v>48801.279999999999</v>
      </c>
      <c r="G604" s="7"/>
    </row>
    <row r="605" spans="1:7" x14ac:dyDescent="0.25">
      <c r="A605" s="143"/>
      <c r="B605" s="146"/>
      <c r="C605" s="51" t="s">
        <v>1014</v>
      </c>
      <c r="D605" s="51" t="s">
        <v>16</v>
      </c>
      <c r="E605" s="3">
        <v>680844.86</v>
      </c>
      <c r="F605" s="84">
        <v>56737.07</v>
      </c>
      <c r="G605" s="7"/>
    </row>
    <row r="606" spans="1:7" ht="31.5" x14ac:dyDescent="0.25">
      <c r="A606" s="143"/>
      <c r="B606" s="146"/>
      <c r="C606" s="51" t="s">
        <v>1015</v>
      </c>
      <c r="D606" s="51" t="s">
        <v>87</v>
      </c>
      <c r="E606" s="3">
        <v>568739.01</v>
      </c>
      <c r="F606" s="84">
        <v>47394.92</v>
      </c>
      <c r="G606" s="7"/>
    </row>
    <row r="607" spans="1:7" ht="63" x14ac:dyDescent="0.25">
      <c r="A607" s="144"/>
      <c r="B607" s="146"/>
      <c r="C607" s="51" t="s">
        <v>1016</v>
      </c>
      <c r="D607" s="51" t="s">
        <v>1017</v>
      </c>
      <c r="E607" s="3">
        <v>542262.31000000006</v>
      </c>
      <c r="F607" s="84">
        <v>45188.52</v>
      </c>
      <c r="G607" s="7"/>
    </row>
    <row r="608" spans="1:7" ht="31.5" x14ac:dyDescent="0.25">
      <c r="A608" s="142">
        <v>103</v>
      </c>
      <c r="B608" s="137" t="s">
        <v>1018</v>
      </c>
      <c r="C608" s="51" t="s">
        <v>1019</v>
      </c>
      <c r="D608" s="51" t="s">
        <v>19</v>
      </c>
      <c r="E608" s="203">
        <v>1577608.59</v>
      </c>
      <c r="F608" s="222">
        <v>131467.38</v>
      </c>
      <c r="G608" s="7"/>
    </row>
    <row r="609" spans="1:7" ht="63" x14ac:dyDescent="0.25">
      <c r="A609" s="143"/>
      <c r="B609" s="138"/>
      <c r="C609" s="51" t="s">
        <v>1020</v>
      </c>
      <c r="D609" s="51" t="s">
        <v>1021</v>
      </c>
      <c r="E609" s="203">
        <v>655158.14</v>
      </c>
      <c r="F609" s="222">
        <v>54596.51</v>
      </c>
      <c r="G609" s="7"/>
    </row>
    <row r="610" spans="1:7" ht="63" x14ac:dyDescent="0.25">
      <c r="A610" s="143"/>
      <c r="B610" s="138"/>
      <c r="C610" s="51" t="s">
        <v>1022</v>
      </c>
      <c r="D610" s="51" t="s">
        <v>1023</v>
      </c>
      <c r="E610" s="208">
        <v>635591.23</v>
      </c>
      <c r="F610" s="222">
        <v>52965.94</v>
      </c>
      <c r="G610" s="7"/>
    </row>
    <row r="611" spans="1:7" ht="47.25" x14ac:dyDescent="0.25">
      <c r="A611" s="143"/>
      <c r="B611" s="138"/>
      <c r="C611" s="51" t="s">
        <v>1024</v>
      </c>
      <c r="D611" s="51" t="s">
        <v>1025</v>
      </c>
      <c r="E611" s="208">
        <v>439969.29</v>
      </c>
      <c r="F611" s="222">
        <v>48885.48</v>
      </c>
      <c r="G611" s="7"/>
    </row>
    <row r="612" spans="1:7" ht="47.25" x14ac:dyDescent="0.25">
      <c r="A612" s="143"/>
      <c r="B612" s="138"/>
      <c r="C612" s="51" t="s">
        <v>1026</v>
      </c>
      <c r="D612" s="51" t="s">
        <v>1025</v>
      </c>
      <c r="E612" s="208">
        <v>189400</v>
      </c>
      <c r="F612" s="222">
        <v>63133.33</v>
      </c>
      <c r="G612" s="7"/>
    </row>
    <row r="613" spans="1:7" ht="47.25" x14ac:dyDescent="0.25">
      <c r="A613" s="143"/>
      <c r="B613" s="138"/>
      <c r="C613" s="51" t="s">
        <v>1027</v>
      </c>
      <c r="D613" s="51" t="s">
        <v>1028</v>
      </c>
      <c r="E613" s="208">
        <v>672815.89</v>
      </c>
      <c r="F613" s="222">
        <v>56067.99</v>
      </c>
      <c r="G613" s="7"/>
    </row>
    <row r="614" spans="1:7" ht="78.75" x14ac:dyDescent="0.25">
      <c r="A614" s="143"/>
      <c r="B614" s="138"/>
      <c r="C614" s="51" t="s">
        <v>1029</v>
      </c>
      <c r="D614" s="51" t="s">
        <v>1030</v>
      </c>
      <c r="E614" s="208">
        <v>645001</v>
      </c>
      <c r="F614" s="222">
        <v>53750.080000000002</v>
      </c>
      <c r="G614" s="7"/>
    </row>
    <row r="615" spans="1:7" ht="78.75" x14ac:dyDescent="0.25">
      <c r="A615" s="143"/>
      <c r="B615" s="138"/>
      <c r="C615" s="51" t="s">
        <v>1031</v>
      </c>
      <c r="D615" s="51" t="s">
        <v>1032</v>
      </c>
      <c r="E615" s="208">
        <v>337400</v>
      </c>
      <c r="F615" s="222">
        <v>48200</v>
      </c>
      <c r="G615" s="7"/>
    </row>
    <row r="616" spans="1:7" x14ac:dyDescent="0.25">
      <c r="A616" s="144"/>
      <c r="B616" s="139"/>
      <c r="C616" s="51" t="s">
        <v>1033</v>
      </c>
      <c r="D616" s="54" t="s">
        <v>16</v>
      </c>
      <c r="E616" s="208">
        <v>674518.8</v>
      </c>
      <c r="F616" s="222">
        <v>56209.9</v>
      </c>
      <c r="G616" s="7"/>
    </row>
    <row r="617" spans="1:7" x14ac:dyDescent="0.25">
      <c r="A617" s="142">
        <v>104</v>
      </c>
      <c r="B617" s="128" t="s">
        <v>1034</v>
      </c>
      <c r="C617" s="52" t="s">
        <v>1035</v>
      </c>
      <c r="D617" s="52" t="s">
        <v>9</v>
      </c>
      <c r="E617" s="203">
        <v>1470338.41</v>
      </c>
      <c r="F617" s="222">
        <v>122528</v>
      </c>
      <c r="G617" s="7"/>
    </row>
    <row r="618" spans="1:7" x14ac:dyDescent="0.25">
      <c r="A618" s="143"/>
      <c r="B618" s="151"/>
      <c r="C618" s="52" t="s">
        <v>1036</v>
      </c>
      <c r="D618" s="52" t="s">
        <v>1037</v>
      </c>
      <c r="E618" s="203">
        <v>1070111.1100000001</v>
      </c>
      <c r="F618" s="222">
        <v>89176</v>
      </c>
      <c r="G618" s="7"/>
    </row>
    <row r="619" spans="1:7" ht="31.5" x14ac:dyDescent="0.25">
      <c r="A619" s="143"/>
      <c r="B619" s="151"/>
      <c r="C619" s="52" t="s">
        <v>1038</v>
      </c>
      <c r="D619" s="52" t="s">
        <v>729</v>
      </c>
      <c r="E619" s="203">
        <v>1034480.27</v>
      </c>
      <c r="F619" s="222">
        <v>86206</v>
      </c>
      <c r="G619" s="7"/>
    </row>
    <row r="620" spans="1:7" ht="31.5" x14ac:dyDescent="0.25">
      <c r="A620" s="143"/>
      <c r="B620" s="151"/>
      <c r="C620" s="52" t="s">
        <v>1039</v>
      </c>
      <c r="D620" s="52" t="s">
        <v>1040</v>
      </c>
      <c r="E620" s="203">
        <v>915560.26</v>
      </c>
      <c r="F620" s="222">
        <v>76297</v>
      </c>
      <c r="G620" s="7"/>
    </row>
    <row r="621" spans="1:7" ht="31.5" x14ac:dyDescent="0.25">
      <c r="A621" s="143"/>
      <c r="B621" s="151"/>
      <c r="C621" s="52" t="s">
        <v>1041</v>
      </c>
      <c r="D621" s="52" t="s">
        <v>1042</v>
      </c>
      <c r="E621" s="203">
        <v>786011.97</v>
      </c>
      <c r="F621" s="222">
        <v>65501</v>
      </c>
      <c r="G621" s="7"/>
    </row>
    <row r="622" spans="1:7" ht="31.5" x14ac:dyDescent="0.25">
      <c r="A622" s="143"/>
      <c r="B622" s="151"/>
      <c r="C622" s="52" t="s">
        <v>1043</v>
      </c>
      <c r="D622" s="52" t="s">
        <v>1044</v>
      </c>
      <c r="E622" s="203">
        <v>646776.69999999995</v>
      </c>
      <c r="F622" s="222">
        <v>53898</v>
      </c>
      <c r="G622" s="7"/>
    </row>
    <row r="623" spans="1:7" ht="31.5" x14ac:dyDescent="0.25">
      <c r="A623" s="143"/>
      <c r="B623" s="151"/>
      <c r="C623" s="52" t="s">
        <v>1045</v>
      </c>
      <c r="D623" s="52" t="s">
        <v>414</v>
      </c>
      <c r="E623" s="203">
        <v>722309.68</v>
      </c>
      <c r="F623" s="222">
        <v>60192</v>
      </c>
      <c r="G623" s="7"/>
    </row>
    <row r="624" spans="1:7" x14ac:dyDescent="0.25">
      <c r="A624" s="144"/>
      <c r="B624" s="152"/>
      <c r="C624" s="52" t="s">
        <v>1046</v>
      </c>
      <c r="D624" s="52" t="s">
        <v>1047</v>
      </c>
      <c r="E624" s="203">
        <v>1010195.22</v>
      </c>
      <c r="F624" s="222">
        <v>84183</v>
      </c>
      <c r="G624" s="7"/>
    </row>
    <row r="625" spans="1:7" x14ac:dyDescent="0.25">
      <c r="A625" s="142">
        <v>105</v>
      </c>
      <c r="B625" s="131" t="s">
        <v>1048</v>
      </c>
      <c r="C625" s="53" t="s">
        <v>1049</v>
      </c>
      <c r="D625" s="53" t="s">
        <v>19</v>
      </c>
      <c r="E625" s="3">
        <v>2042349.99</v>
      </c>
      <c r="F625" s="84">
        <v>170195.83249999999</v>
      </c>
      <c r="G625" s="7"/>
    </row>
    <row r="626" spans="1:7" x14ac:dyDescent="0.25">
      <c r="A626" s="143"/>
      <c r="B626" s="153"/>
      <c r="C626" s="53" t="s">
        <v>1050</v>
      </c>
      <c r="D626" s="53" t="s">
        <v>27</v>
      </c>
      <c r="E626" s="3">
        <v>1032002.43</v>
      </c>
      <c r="F626" s="84">
        <v>86000.202499999999</v>
      </c>
      <c r="G626" s="7"/>
    </row>
    <row r="627" spans="1:7" ht="31.5" x14ac:dyDescent="0.25">
      <c r="A627" s="143"/>
      <c r="B627" s="153"/>
      <c r="C627" s="53" t="s">
        <v>1051</v>
      </c>
      <c r="D627" s="53" t="s">
        <v>639</v>
      </c>
      <c r="E627" s="3">
        <v>1793459.26</v>
      </c>
      <c r="F627" s="84">
        <v>149454.93833333332</v>
      </c>
      <c r="G627" s="7"/>
    </row>
    <row r="628" spans="1:7" ht="63" x14ac:dyDescent="0.25">
      <c r="A628" s="143"/>
      <c r="B628" s="153"/>
      <c r="C628" s="53" t="s">
        <v>1052</v>
      </c>
      <c r="D628" s="53" t="s">
        <v>1053</v>
      </c>
      <c r="E628" s="3">
        <v>949843.76</v>
      </c>
      <c r="F628" s="84">
        <v>79153.646666666667</v>
      </c>
      <c r="G628" s="7"/>
    </row>
    <row r="629" spans="1:7" ht="31.5" x14ac:dyDescent="0.25">
      <c r="A629" s="143"/>
      <c r="B629" s="153"/>
      <c r="C629" s="53" t="s">
        <v>1054</v>
      </c>
      <c r="D629" s="53" t="s">
        <v>1055</v>
      </c>
      <c r="E629" s="3">
        <v>758425.5</v>
      </c>
      <c r="F629" s="84">
        <v>63202.125</v>
      </c>
      <c r="G629" s="7"/>
    </row>
    <row r="630" spans="1:7" ht="31.5" x14ac:dyDescent="0.25">
      <c r="A630" s="143"/>
      <c r="B630" s="153"/>
      <c r="C630" s="53" t="s">
        <v>1056</v>
      </c>
      <c r="D630" s="53" t="s">
        <v>639</v>
      </c>
      <c r="E630" s="3">
        <v>935242.96</v>
      </c>
      <c r="F630" s="84">
        <v>77936.91333333333</v>
      </c>
      <c r="G630" s="7"/>
    </row>
    <row r="631" spans="1:7" ht="63" x14ac:dyDescent="0.25">
      <c r="A631" s="143"/>
      <c r="B631" s="150"/>
      <c r="C631" s="53" t="s">
        <v>1057</v>
      </c>
      <c r="D631" s="53" t="s">
        <v>1058</v>
      </c>
      <c r="E631" s="3">
        <v>870391.64</v>
      </c>
      <c r="F631" s="84">
        <v>72532.636666666673</v>
      </c>
      <c r="G631" s="7"/>
    </row>
    <row r="632" spans="1:7" ht="47.25" x14ac:dyDescent="0.25">
      <c r="A632" s="143"/>
      <c r="B632" s="150"/>
      <c r="C632" s="53" t="s">
        <v>1059</v>
      </c>
      <c r="D632" s="53" t="s">
        <v>1060</v>
      </c>
      <c r="E632" s="3">
        <v>1114561.8899999999</v>
      </c>
      <c r="F632" s="84">
        <v>92880.157499999987</v>
      </c>
      <c r="G632" s="7"/>
    </row>
    <row r="633" spans="1:7" ht="47.25" x14ac:dyDescent="0.25">
      <c r="A633" s="144"/>
      <c r="B633" s="150"/>
      <c r="C633" s="53" t="s">
        <v>1061</v>
      </c>
      <c r="D633" s="53" t="s">
        <v>1062</v>
      </c>
      <c r="E633" s="3">
        <v>553249.99</v>
      </c>
      <c r="F633" s="84">
        <v>46104.165833333333</v>
      </c>
      <c r="G633" s="7"/>
    </row>
    <row r="634" spans="1:7" x14ac:dyDescent="0.25">
      <c r="A634" s="142">
        <v>106</v>
      </c>
      <c r="B634" s="146" t="s">
        <v>1063</v>
      </c>
      <c r="C634" s="51" t="s">
        <v>1064</v>
      </c>
      <c r="D634" s="51" t="s">
        <v>9</v>
      </c>
      <c r="E634" s="203">
        <v>1683558.71</v>
      </c>
      <c r="F634" s="222">
        <v>140296.55916666667</v>
      </c>
      <c r="G634" s="7"/>
    </row>
    <row r="635" spans="1:7" x14ac:dyDescent="0.25">
      <c r="A635" s="143"/>
      <c r="B635" s="146"/>
      <c r="C635" s="51" t="s">
        <v>1065</v>
      </c>
      <c r="D635" s="51" t="s">
        <v>133</v>
      </c>
      <c r="E635" s="203">
        <v>526498</v>
      </c>
      <c r="F635" s="222">
        <v>43874.833333333336</v>
      </c>
      <c r="G635" s="7"/>
    </row>
    <row r="636" spans="1:7" ht="31.5" x14ac:dyDescent="0.25">
      <c r="A636" s="143"/>
      <c r="B636" s="146"/>
      <c r="C636" s="51" t="s">
        <v>1066</v>
      </c>
      <c r="D636" s="51" t="s">
        <v>77</v>
      </c>
      <c r="E636" s="203">
        <v>804527.49</v>
      </c>
      <c r="F636" s="222">
        <v>67043.957500000004</v>
      </c>
      <c r="G636" s="7"/>
    </row>
    <row r="637" spans="1:7" x14ac:dyDescent="0.25">
      <c r="A637" s="143"/>
      <c r="B637" s="146"/>
      <c r="C637" s="51" t="s">
        <v>1067</v>
      </c>
      <c r="D637" s="51" t="s">
        <v>286</v>
      </c>
      <c r="E637" s="203">
        <v>727901.15</v>
      </c>
      <c r="F637" s="222">
        <v>60658.429166666669</v>
      </c>
      <c r="G637" s="7"/>
    </row>
    <row r="638" spans="1:7" x14ac:dyDescent="0.25">
      <c r="A638" s="143"/>
      <c r="B638" s="146"/>
      <c r="C638" s="51" t="s">
        <v>1068</v>
      </c>
      <c r="D638" s="51" t="s">
        <v>107</v>
      </c>
      <c r="E638" s="203">
        <v>875904.15</v>
      </c>
      <c r="F638" s="222">
        <v>72992.012499999997</v>
      </c>
      <c r="G638" s="7"/>
    </row>
    <row r="639" spans="1:7" x14ac:dyDescent="0.25">
      <c r="A639" s="144"/>
      <c r="B639" s="146"/>
      <c r="C639" s="51" t="s">
        <v>1069</v>
      </c>
      <c r="D639" s="51" t="s">
        <v>1070</v>
      </c>
      <c r="E639" s="203">
        <v>214545.82</v>
      </c>
      <c r="F639" s="222">
        <v>53636.455000000002</v>
      </c>
      <c r="G639" s="7"/>
    </row>
    <row r="640" spans="1:7" x14ac:dyDescent="0.25">
      <c r="A640" s="142">
        <v>107</v>
      </c>
      <c r="B640" s="146" t="s">
        <v>1071</v>
      </c>
      <c r="C640" s="52" t="s">
        <v>1072</v>
      </c>
      <c r="D640" s="52" t="s">
        <v>9</v>
      </c>
      <c r="E640" s="3">
        <v>2453081.89</v>
      </c>
      <c r="F640" s="84">
        <v>204423.49</v>
      </c>
      <c r="G640" s="7"/>
    </row>
    <row r="641" spans="1:7" ht="31.5" x14ac:dyDescent="0.25">
      <c r="A641" s="143"/>
      <c r="B641" s="146"/>
      <c r="C641" s="52" t="s">
        <v>1073</v>
      </c>
      <c r="D641" s="52" t="s">
        <v>39</v>
      </c>
      <c r="E641" s="3">
        <v>1464586.86</v>
      </c>
      <c r="F641" s="84">
        <v>122048.9</v>
      </c>
      <c r="G641" s="7"/>
    </row>
    <row r="642" spans="1:7" ht="31.5" x14ac:dyDescent="0.25">
      <c r="A642" s="143"/>
      <c r="B642" s="146"/>
      <c r="C642" s="52" t="s">
        <v>1074</v>
      </c>
      <c r="D642" s="52" t="s">
        <v>974</v>
      </c>
      <c r="E642" s="204">
        <v>1098949.55</v>
      </c>
      <c r="F642" s="223">
        <v>91579.13</v>
      </c>
      <c r="G642" s="7"/>
    </row>
    <row r="643" spans="1:7" ht="31.5" x14ac:dyDescent="0.25">
      <c r="A643" s="143"/>
      <c r="B643" s="146"/>
      <c r="C643" s="52" t="s">
        <v>1075</v>
      </c>
      <c r="D643" s="52" t="s">
        <v>41</v>
      </c>
      <c r="E643" s="204">
        <v>1022351.89</v>
      </c>
      <c r="F643" s="223">
        <v>85195.99</v>
      </c>
      <c r="G643" s="7"/>
    </row>
    <row r="644" spans="1:7" ht="31.5" x14ac:dyDescent="0.25">
      <c r="A644" s="143"/>
      <c r="B644" s="146"/>
      <c r="C644" s="51" t="s">
        <v>1076</v>
      </c>
      <c r="D644" s="51" t="s">
        <v>43</v>
      </c>
      <c r="E644" s="204">
        <v>1192460.8</v>
      </c>
      <c r="F644" s="223">
        <v>99371.73</v>
      </c>
      <c r="G644" s="7"/>
    </row>
    <row r="645" spans="1:7" x14ac:dyDescent="0.25">
      <c r="A645" s="144"/>
      <c r="B645" s="146"/>
      <c r="C645" s="52" t="s">
        <v>1077</v>
      </c>
      <c r="D645" s="52" t="s">
        <v>16</v>
      </c>
      <c r="E645" s="204">
        <v>1269862.95</v>
      </c>
      <c r="F645" s="223">
        <v>105821.91</v>
      </c>
      <c r="G645" s="7"/>
    </row>
    <row r="646" spans="1:7" x14ac:dyDescent="0.25">
      <c r="A646" s="142">
        <v>108</v>
      </c>
      <c r="B646" s="146" t="s">
        <v>1078</v>
      </c>
      <c r="C646" s="51" t="s">
        <v>1079</v>
      </c>
      <c r="D646" s="51" t="s">
        <v>9</v>
      </c>
      <c r="E646" s="203">
        <v>856350.01</v>
      </c>
      <c r="F646" s="222">
        <v>71362.5</v>
      </c>
      <c r="G646" s="7"/>
    </row>
    <row r="647" spans="1:7" ht="31.5" x14ac:dyDescent="0.25">
      <c r="A647" s="143"/>
      <c r="B647" s="146"/>
      <c r="C647" s="51" t="s">
        <v>1080</v>
      </c>
      <c r="D647" s="51" t="s">
        <v>84</v>
      </c>
      <c r="E647" s="203">
        <v>510341.22</v>
      </c>
      <c r="F647" s="222">
        <v>42528.44</v>
      </c>
      <c r="G647" s="7"/>
    </row>
    <row r="648" spans="1:7" ht="31.5" x14ac:dyDescent="0.25">
      <c r="A648" s="143"/>
      <c r="B648" s="146"/>
      <c r="C648" s="51" t="s">
        <v>1081</v>
      </c>
      <c r="D648" s="51" t="s">
        <v>974</v>
      </c>
      <c r="E648" s="203">
        <v>743946.15</v>
      </c>
      <c r="F648" s="222">
        <v>61995.519999999997</v>
      </c>
      <c r="G648" s="7"/>
    </row>
    <row r="649" spans="1:7" ht="31.5" x14ac:dyDescent="0.25">
      <c r="A649" s="143"/>
      <c r="B649" s="146"/>
      <c r="C649" s="51" t="s">
        <v>1082</v>
      </c>
      <c r="D649" s="51" t="s">
        <v>1083</v>
      </c>
      <c r="E649" s="203">
        <v>604802.61</v>
      </c>
      <c r="F649" s="222">
        <v>50400.22</v>
      </c>
      <c r="G649" s="7"/>
    </row>
    <row r="650" spans="1:7" ht="31.5" x14ac:dyDescent="0.25">
      <c r="A650" s="143"/>
      <c r="B650" s="146"/>
      <c r="C650" s="51" t="s">
        <v>1084</v>
      </c>
      <c r="D650" s="51" t="s">
        <v>87</v>
      </c>
      <c r="E650" s="203">
        <v>180843.26</v>
      </c>
      <c r="F650" s="222">
        <v>36168.660000000003</v>
      </c>
      <c r="G650" s="7"/>
    </row>
    <row r="651" spans="1:7" ht="31.5" x14ac:dyDescent="0.25">
      <c r="A651" s="143"/>
      <c r="B651" s="146"/>
      <c r="C651" s="51" t="s">
        <v>1085</v>
      </c>
      <c r="D651" s="51" t="s">
        <v>39</v>
      </c>
      <c r="E651" s="203">
        <v>575216.39</v>
      </c>
      <c r="F651" s="222">
        <v>47934.7</v>
      </c>
      <c r="G651" s="7"/>
    </row>
    <row r="652" spans="1:7" ht="31.5" x14ac:dyDescent="0.25">
      <c r="A652" s="143"/>
      <c r="B652" s="146"/>
      <c r="C652" s="51" t="s">
        <v>1086</v>
      </c>
      <c r="D652" s="51" t="s">
        <v>87</v>
      </c>
      <c r="E652" s="203">
        <v>356063.01</v>
      </c>
      <c r="F652" s="222">
        <v>50866.12</v>
      </c>
      <c r="G652" s="7"/>
    </row>
    <row r="653" spans="1:7" ht="31.5" x14ac:dyDescent="0.25">
      <c r="A653" s="143"/>
      <c r="B653" s="146"/>
      <c r="C653" s="51" t="s">
        <v>1087</v>
      </c>
      <c r="D653" s="51" t="s">
        <v>1088</v>
      </c>
      <c r="E653" s="203">
        <v>519998.4</v>
      </c>
      <c r="F653" s="222">
        <v>43333.2</v>
      </c>
      <c r="G653" s="7"/>
    </row>
    <row r="654" spans="1:7" x14ac:dyDescent="0.25">
      <c r="A654" s="144"/>
      <c r="B654" s="146"/>
      <c r="C654" s="51" t="s">
        <v>1089</v>
      </c>
      <c r="D654" s="51" t="s">
        <v>16</v>
      </c>
      <c r="E654" s="203">
        <v>682078.25</v>
      </c>
      <c r="F654" s="222">
        <v>56839.86</v>
      </c>
      <c r="G654" s="7"/>
    </row>
    <row r="655" spans="1:7" ht="31.5" x14ac:dyDescent="0.25">
      <c r="A655" s="142">
        <v>109</v>
      </c>
      <c r="B655" s="146" t="s">
        <v>1090</v>
      </c>
      <c r="C655" s="51" t="s">
        <v>1091</v>
      </c>
      <c r="D655" s="51" t="s">
        <v>9</v>
      </c>
      <c r="E655" s="3">
        <v>1756426.87</v>
      </c>
      <c r="F655" s="84">
        <v>146368.91</v>
      </c>
      <c r="G655" s="7"/>
    </row>
    <row r="656" spans="1:7" x14ac:dyDescent="0.25">
      <c r="A656" s="143"/>
      <c r="B656" s="146"/>
      <c r="C656" s="51" t="s">
        <v>1092</v>
      </c>
      <c r="D656" s="51" t="s">
        <v>1093</v>
      </c>
      <c r="E656" s="3">
        <v>1107415.6000000001</v>
      </c>
      <c r="F656" s="84">
        <v>92284.63</v>
      </c>
      <c r="G656" s="7"/>
    </row>
    <row r="657" spans="1:7" ht="31.5" x14ac:dyDescent="0.25">
      <c r="A657" s="143"/>
      <c r="B657" s="146"/>
      <c r="C657" s="57" t="s">
        <v>1094</v>
      </c>
      <c r="D657" s="57" t="s">
        <v>1095</v>
      </c>
      <c r="E657" s="3">
        <v>759146.57</v>
      </c>
      <c r="F657" s="84">
        <v>69013.320000000007</v>
      </c>
      <c r="G657" s="7"/>
    </row>
    <row r="658" spans="1:7" ht="31.5" x14ac:dyDescent="0.25">
      <c r="A658" s="143"/>
      <c r="B658" s="146"/>
      <c r="C658" s="57" t="s">
        <v>1096</v>
      </c>
      <c r="D658" s="57" t="s">
        <v>11</v>
      </c>
      <c r="E658" s="3">
        <v>650471.01</v>
      </c>
      <c r="F658" s="84">
        <v>54205.919999999998</v>
      </c>
      <c r="G658" s="7"/>
    </row>
    <row r="659" spans="1:7" ht="31.5" x14ac:dyDescent="0.25">
      <c r="A659" s="144"/>
      <c r="B659" s="146"/>
      <c r="C659" s="57" t="s">
        <v>1097</v>
      </c>
      <c r="D659" s="57" t="s">
        <v>1098</v>
      </c>
      <c r="E659" s="3">
        <v>657364.30000000005</v>
      </c>
      <c r="F659" s="84">
        <v>54780.36</v>
      </c>
      <c r="G659" s="7"/>
    </row>
    <row r="660" spans="1:7" x14ac:dyDescent="0.25">
      <c r="A660" s="142">
        <v>110</v>
      </c>
      <c r="B660" s="146" t="s">
        <v>1099</v>
      </c>
      <c r="C660" s="51" t="s">
        <v>1100</v>
      </c>
      <c r="D660" s="51" t="s">
        <v>9</v>
      </c>
      <c r="E660" s="3">
        <v>892543.8</v>
      </c>
      <c r="F660" s="84">
        <v>74378.649999999994</v>
      </c>
      <c r="G660" s="7"/>
    </row>
    <row r="661" spans="1:7" x14ac:dyDescent="0.25">
      <c r="A661" s="143"/>
      <c r="B661" s="146"/>
      <c r="C661" s="51" t="s">
        <v>1101</v>
      </c>
      <c r="D661" s="51" t="s">
        <v>133</v>
      </c>
      <c r="E661" s="3">
        <v>790163.26</v>
      </c>
      <c r="F661" s="84">
        <v>65846.929999999993</v>
      </c>
      <c r="G661" s="7"/>
    </row>
    <row r="662" spans="1:7" x14ac:dyDescent="0.25">
      <c r="A662" s="143"/>
      <c r="B662" s="146"/>
      <c r="C662" s="51" t="s">
        <v>1102</v>
      </c>
      <c r="D662" s="51" t="s">
        <v>1103</v>
      </c>
      <c r="E662" s="3">
        <v>798310.86</v>
      </c>
      <c r="F662" s="84">
        <v>66525.899999999994</v>
      </c>
      <c r="G662" s="7"/>
    </row>
    <row r="663" spans="1:7" x14ac:dyDescent="0.25">
      <c r="A663" s="143"/>
      <c r="B663" s="146"/>
      <c r="C663" s="51" t="s">
        <v>1104</v>
      </c>
      <c r="D663" s="51" t="s">
        <v>1103</v>
      </c>
      <c r="E663" s="3">
        <v>777752.1</v>
      </c>
      <c r="F663" s="84">
        <v>64812.67</v>
      </c>
      <c r="G663" s="7"/>
    </row>
    <row r="664" spans="1:7" ht="31.5" x14ac:dyDescent="0.25">
      <c r="A664" s="143"/>
      <c r="B664" s="146"/>
      <c r="C664" s="51" t="s">
        <v>1105</v>
      </c>
      <c r="D664" s="51" t="s">
        <v>1103</v>
      </c>
      <c r="E664" s="3">
        <v>800737.77</v>
      </c>
      <c r="F664" s="84">
        <v>66728.149999999994</v>
      </c>
      <c r="G664" s="7"/>
    </row>
    <row r="665" spans="1:7" x14ac:dyDescent="0.25">
      <c r="A665" s="143"/>
      <c r="B665" s="146"/>
      <c r="C665" s="51" t="s">
        <v>1106</v>
      </c>
      <c r="D665" s="51" t="s">
        <v>1103</v>
      </c>
      <c r="E665" s="3">
        <v>962003.92</v>
      </c>
      <c r="F665" s="84">
        <v>80167</v>
      </c>
      <c r="G665" s="7"/>
    </row>
    <row r="666" spans="1:7" x14ac:dyDescent="0.25">
      <c r="A666" s="143"/>
      <c r="B666" s="146"/>
      <c r="C666" s="51" t="s">
        <v>1107</v>
      </c>
      <c r="D666" s="51" t="s">
        <v>1103</v>
      </c>
      <c r="E666" s="3">
        <v>741631.7</v>
      </c>
      <c r="F666" s="84">
        <v>61802.64</v>
      </c>
      <c r="G666" s="7"/>
    </row>
    <row r="667" spans="1:7" x14ac:dyDescent="0.25">
      <c r="A667" s="144"/>
      <c r="B667" s="146"/>
      <c r="C667" s="51" t="s">
        <v>1108</v>
      </c>
      <c r="D667" s="51" t="s">
        <v>1103</v>
      </c>
      <c r="E667" s="3">
        <v>619715.02</v>
      </c>
      <c r="F667" s="84">
        <v>51642.92</v>
      </c>
      <c r="G667" s="7"/>
    </row>
    <row r="668" spans="1:7" x14ac:dyDescent="0.25">
      <c r="A668" s="142">
        <v>111</v>
      </c>
      <c r="B668" s="146" t="s">
        <v>1109</v>
      </c>
      <c r="C668" s="51" t="s">
        <v>1110</v>
      </c>
      <c r="D668" s="51" t="s">
        <v>9</v>
      </c>
      <c r="E668" s="203">
        <v>840733.81</v>
      </c>
      <c r="F668" s="222">
        <v>70061.149999999994</v>
      </c>
      <c r="G668" s="7"/>
    </row>
    <row r="669" spans="1:7" x14ac:dyDescent="0.25">
      <c r="A669" s="143"/>
      <c r="B669" s="146"/>
      <c r="C669" s="51" t="s">
        <v>1111</v>
      </c>
      <c r="D669" s="51" t="s">
        <v>16</v>
      </c>
      <c r="E669" s="203">
        <v>590672.39</v>
      </c>
      <c r="F669" s="222">
        <v>49222.7</v>
      </c>
      <c r="G669" s="7"/>
    </row>
    <row r="670" spans="1:7" ht="31.5" x14ac:dyDescent="0.25">
      <c r="A670" s="143"/>
      <c r="B670" s="146"/>
      <c r="C670" s="100" t="s">
        <v>1112</v>
      </c>
      <c r="D670" s="51" t="s">
        <v>974</v>
      </c>
      <c r="E670" s="203">
        <v>725704.9</v>
      </c>
      <c r="F670" s="222">
        <v>60475.41</v>
      </c>
      <c r="G670" s="7"/>
    </row>
    <row r="671" spans="1:7" ht="31.5" x14ac:dyDescent="0.25">
      <c r="A671" s="143"/>
      <c r="B671" s="146"/>
      <c r="C671" s="51" t="s">
        <v>1113</v>
      </c>
      <c r="D671" s="51" t="s">
        <v>1114</v>
      </c>
      <c r="E671" s="203">
        <v>455795.06</v>
      </c>
      <c r="F671" s="222">
        <v>37982.92</v>
      </c>
      <c r="G671" s="7"/>
    </row>
    <row r="672" spans="1:7" ht="31.5" x14ac:dyDescent="0.25">
      <c r="A672" s="143"/>
      <c r="B672" s="146"/>
      <c r="C672" s="51" t="s">
        <v>1115</v>
      </c>
      <c r="D672" s="51" t="s">
        <v>84</v>
      </c>
      <c r="E672" s="203">
        <v>280261.27</v>
      </c>
      <c r="F672" s="222">
        <v>23355.1</v>
      </c>
      <c r="G672" s="7"/>
    </row>
    <row r="673" spans="1:7" ht="31.5" x14ac:dyDescent="0.25">
      <c r="A673" s="144"/>
      <c r="B673" s="146"/>
      <c r="C673" s="51" t="s">
        <v>1116</v>
      </c>
      <c r="D673" s="51" t="s">
        <v>43</v>
      </c>
      <c r="E673" s="203">
        <v>232704.1</v>
      </c>
      <c r="F673" s="222">
        <v>25856.01</v>
      </c>
      <c r="G673" s="7"/>
    </row>
    <row r="674" spans="1:7" x14ac:dyDescent="0.25">
      <c r="A674" s="142">
        <v>112</v>
      </c>
      <c r="B674" s="146" t="s">
        <v>1117</v>
      </c>
      <c r="C674" s="100" t="s">
        <v>1118</v>
      </c>
      <c r="D674" s="51" t="s">
        <v>9</v>
      </c>
      <c r="E674" s="203">
        <v>1229459.69</v>
      </c>
      <c r="F674" s="222">
        <v>102454.98</v>
      </c>
      <c r="G674" s="7"/>
    </row>
    <row r="675" spans="1:7" ht="63" x14ac:dyDescent="0.25">
      <c r="A675" s="143"/>
      <c r="B675" s="146"/>
      <c r="C675" s="100" t="s">
        <v>1119</v>
      </c>
      <c r="D675" s="51" t="s">
        <v>1120</v>
      </c>
      <c r="E675" s="203">
        <v>616035.65</v>
      </c>
      <c r="F675" s="222">
        <v>51336.31</v>
      </c>
      <c r="G675" s="7"/>
    </row>
    <row r="676" spans="1:7" ht="63" x14ac:dyDescent="0.25">
      <c r="A676" s="143"/>
      <c r="B676" s="146"/>
      <c r="C676" s="100" t="s">
        <v>1121</v>
      </c>
      <c r="D676" s="51" t="s">
        <v>73</v>
      </c>
      <c r="E676" s="203">
        <v>554756.91</v>
      </c>
      <c r="F676" s="222">
        <v>46229.75</v>
      </c>
      <c r="G676" s="7"/>
    </row>
    <row r="677" spans="1:7" ht="63" x14ac:dyDescent="0.25">
      <c r="A677" s="143"/>
      <c r="B677" s="146"/>
      <c r="C677" s="100" t="s">
        <v>1122</v>
      </c>
      <c r="D677" s="57" t="s">
        <v>517</v>
      </c>
      <c r="E677" s="204">
        <v>570652.31999999995</v>
      </c>
      <c r="F677" s="223">
        <v>47554.36</v>
      </c>
      <c r="G677" s="7"/>
    </row>
    <row r="678" spans="1:7" ht="47.25" x14ac:dyDescent="0.25">
      <c r="A678" s="143"/>
      <c r="B678" s="146"/>
      <c r="C678" s="100" t="s">
        <v>1123</v>
      </c>
      <c r="D678" s="57" t="s">
        <v>1124</v>
      </c>
      <c r="E678" s="204">
        <v>630488.56000000006</v>
      </c>
      <c r="F678" s="223">
        <v>52540.72</v>
      </c>
      <c r="G678" s="7"/>
    </row>
    <row r="679" spans="1:7" ht="63" x14ac:dyDescent="0.25">
      <c r="A679" s="143"/>
      <c r="B679" s="146"/>
      <c r="C679" s="100" t="s">
        <v>1125</v>
      </c>
      <c r="D679" s="57" t="s">
        <v>73</v>
      </c>
      <c r="E679" s="204">
        <v>479195.41</v>
      </c>
      <c r="F679" s="223">
        <v>39932.949999999997</v>
      </c>
      <c r="G679" s="7"/>
    </row>
    <row r="680" spans="1:7" ht="47.25" x14ac:dyDescent="0.25">
      <c r="A680" s="143"/>
      <c r="B680" s="146"/>
      <c r="C680" s="100" t="s">
        <v>1126</v>
      </c>
      <c r="D680" s="57" t="s">
        <v>1127</v>
      </c>
      <c r="E680" s="204">
        <v>43215.41</v>
      </c>
      <c r="F680" s="223">
        <v>21607.71</v>
      </c>
      <c r="G680" s="7"/>
    </row>
    <row r="681" spans="1:7" ht="47.25" x14ac:dyDescent="0.25">
      <c r="A681" s="143"/>
      <c r="B681" s="146"/>
      <c r="C681" s="100" t="s">
        <v>1128</v>
      </c>
      <c r="D681" s="57" t="s">
        <v>950</v>
      </c>
      <c r="E681" s="204">
        <v>326587.21000000002</v>
      </c>
      <c r="F681" s="223">
        <v>40823.410000000003</v>
      </c>
      <c r="G681" s="7"/>
    </row>
    <row r="682" spans="1:7" ht="47.25" x14ac:dyDescent="0.25">
      <c r="A682" s="143"/>
      <c r="B682" s="146"/>
      <c r="C682" s="100" t="s">
        <v>1129</v>
      </c>
      <c r="D682" s="57" t="s">
        <v>950</v>
      </c>
      <c r="E682" s="204">
        <v>3790.77</v>
      </c>
      <c r="F682" s="223">
        <v>3790.77</v>
      </c>
      <c r="G682" s="7"/>
    </row>
    <row r="683" spans="1:7" ht="47.25" x14ac:dyDescent="0.25">
      <c r="A683" s="143"/>
      <c r="B683" s="146"/>
      <c r="C683" s="100" t="s">
        <v>1130</v>
      </c>
      <c r="D683" s="57" t="s">
        <v>950</v>
      </c>
      <c r="E683" s="204">
        <v>261649.46</v>
      </c>
      <c r="F683" s="223">
        <v>65412.37</v>
      </c>
      <c r="G683" s="7"/>
    </row>
    <row r="684" spans="1:7" ht="47.25" x14ac:dyDescent="0.25">
      <c r="A684" s="143"/>
      <c r="B684" s="146"/>
      <c r="C684" s="100" t="s">
        <v>1131</v>
      </c>
      <c r="D684" s="57" t="s">
        <v>950</v>
      </c>
      <c r="E684" s="204">
        <v>249831.15</v>
      </c>
      <c r="F684" s="223">
        <v>62457.79</v>
      </c>
      <c r="G684" s="7"/>
    </row>
    <row r="685" spans="1:7" ht="47.25" x14ac:dyDescent="0.25">
      <c r="A685" s="143"/>
      <c r="B685" s="146"/>
      <c r="C685" s="100" t="s">
        <v>1132</v>
      </c>
      <c r="D685" s="57" t="s">
        <v>950</v>
      </c>
      <c r="E685" s="204">
        <v>2843.08</v>
      </c>
      <c r="F685" s="223">
        <v>2843.08</v>
      </c>
      <c r="G685" s="7"/>
    </row>
    <row r="686" spans="1:7" x14ac:dyDescent="0.25">
      <c r="A686" s="144"/>
      <c r="B686" s="146"/>
      <c r="C686" s="100" t="s">
        <v>1133</v>
      </c>
      <c r="D686" s="100" t="s">
        <v>16</v>
      </c>
      <c r="E686" s="204">
        <v>562701.06000000006</v>
      </c>
      <c r="F686" s="223">
        <v>46891.76</v>
      </c>
      <c r="G686" s="7"/>
    </row>
    <row r="687" spans="1:7" ht="31.5" x14ac:dyDescent="0.25">
      <c r="A687" s="142">
        <v>113</v>
      </c>
      <c r="B687" s="137" t="s">
        <v>1134</v>
      </c>
      <c r="C687" s="51" t="s">
        <v>1135</v>
      </c>
      <c r="D687" s="51" t="s">
        <v>19</v>
      </c>
      <c r="E687" s="203">
        <v>965228.67</v>
      </c>
      <c r="F687" s="222">
        <v>80435.72</v>
      </c>
      <c r="G687" s="7"/>
    </row>
    <row r="688" spans="1:7" ht="31.5" x14ac:dyDescent="0.25">
      <c r="A688" s="143"/>
      <c r="B688" s="138"/>
      <c r="C688" s="51" t="s">
        <v>1136</v>
      </c>
      <c r="D688" s="51" t="s">
        <v>1137</v>
      </c>
      <c r="E688" s="203">
        <v>896021.21</v>
      </c>
      <c r="F688" s="222">
        <v>74668.429999999993</v>
      </c>
      <c r="G688" s="7"/>
    </row>
    <row r="689" spans="1:7" ht="31.5" x14ac:dyDescent="0.25">
      <c r="A689" s="143"/>
      <c r="B689" s="138"/>
      <c r="C689" s="51" t="s">
        <v>1138</v>
      </c>
      <c r="D689" s="51" t="s">
        <v>1139</v>
      </c>
      <c r="E689" s="203">
        <v>598527.75</v>
      </c>
      <c r="F689" s="222">
        <v>49877.31</v>
      </c>
      <c r="G689" s="7"/>
    </row>
    <row r="690" spans="1:7" ht="47.25" x14ac:dyDescent="0.25">
      <c r="A690" s="143"/>
      <c r="B690" s="138"/>
      <c r="C690" s="51" t="s">
        <v>1140</v>
      </c>
      <c r="D690" s="51" t="s">
        <v>1141</v>
      </c>
      <c r="E690" s="203">
        <v>480569.67</v>
      </c>
      <c r="F690" s="222">
        <v>40047.47</v>
      </c>
      <c r="G690" s="7"/>
    </row>
    <row r="691" spans="1:7" ht="47.25" x14ac:dyDescent="0.25">
      <c r="A691" s="143"/>
      <c r="B691" s="138"/>
      <c r="C691" s="51" t="s">
        <v>1142</v>
      </c>
      <c r="D691" s="51" t="s">
        <v>1143</v>
      </c>
      <c r="E691" s="203">
        <v>546525.34</v>
      </c>
      <c r="F691" s="222">
        <v>45543.78</v>
      </c>
      <c r="G691" s="7"/>
    </row>
    <row r="692" spans="1:7" ht="63" x14ac:dyDescent="0.25">
      <c r="A692" s="143"/>
      <c r="B692" s="138"/>
      <c r="C692" s="51" t="s">
        <v>1144</v>
      </c>
      <c r="D692" s="51" t="s">
        <v>1145</v>
      </c>
      <c r="E692" s="203">
        <v>93805.73</v>
      </c>
      <c r="F692" s="222">
        <v>10422.86</v>
      </c>
      <c r="G692" s="7"/>
    </row>
    <row r="693" spans="1:7" x14ac:dyDescent="0.25">
      <c r="A693" s="144"/>
      <c r="B693" s="139"/>
      <c r="C693" s="51" t="s">
        <v>1146</v>
      </c>
      <c r="D693" s="51" t="s">
        <v>27</v>
      </c>
      <c r="E693" s="203">
        <v>633957.89</v>
      </c>
      <c r="F693" s="222">
        <v>52829.82</v>
      </c>
      <c r="G693" s="7"/>
    </row>
    <row r="694" spans="1:7" x14ac:dyDescent="0.25">
      <c r="A694" s="142">
        <v>114</v>
      </c>
      <c r="B694" s="146" t="s">
        <v>1147</v>
      </c>
      <c r="C694" s="51" t="s">
        <v>1148</v>
      </c>
      <c r="D694" s="58" t="s">
        <v>19</v>
      </c>
      <c r="E694" s="203">
        <v>2175209.2000000002</v>
      </c>
      <c r="F694" s="222">
        <v>181267.43333333335</v>
      </c>
      <c r="G694" s="7"/>
    </row>
    <row r="695" spans="1:7" x14ac:dyDescent="0.25">
      <c r="A695" s="143"/>
      <c r="B695" s="146"/>
      <c r="C695" s="51" t="s">
        <v>1149</v>
      </c>
      <c r="D695" s="58" t="s">
        <v>16</v>
      </c>
      <c r="E695" s="203">
        <v>975353.81</v>
      </c>
      <c r="F695" s="222">
        <v>81279.484166666676</v>
      </c>
      <c r="G695" s="7"/>
    </row>
    <row r="696" spans="1:7" ht="63" x14ac:dyDescent="0.25">
      <c r="A696" s="143"/>
      <c r="B696" s="146"/>
      <c r="C696" s="51" t="s">
        <v>1150</v>
      </c>
      <c r="D696" s="58" t="s">
        <v>1151</v>
      </c>
      <c r="E696" s="203">
        <v>905916.71</v>
      </c>
      <c r="F696" s="222">
        <v>75493.059166666659</v>
      </c>
      <c r="G696" s="7"/>
    </row>
    <row r="697" spans="1:7" ht="47.25" x14ac:dyDescent="0.25">
      <c r="A697" s="143"/>
      <c r="B697" s="146"/>
      <c r="C697" s="51" t="s">
        <v>1152</v>
      </c>
      <c r="D697" s="58" t="s">
        <v>1153</v>
      </c>
      <c r="E697" s="203">
        <v>273154.48</v>
      </c>
      <c r="F697" s="222">
        <v>68288.62</v>
      </c>
      <c r="G697" s="7"/>
    </row>
    <row r="698" spans="1:7" ht="31.5" x14ac:dyDescent="0.25">
      <c r="A698" s="143"/>
      <c r="B698" s="146"/>
      <c r="C698" s="51" t="s">
        <v>1154</v>
      </c>
      <c r="D698" s="58" t="s">
        <v>1155</v>
      </c>
      <c r="E698" s="203">
        <v>334515.93</v>
      </c>
      <c r="F698" s="222">
        <v>111505.31</v>
      </c>
      <c r="G698" s="7"/>
    </row>
    <row r="699" spans="1:7" ht="63" x14ac:dyDescent="0.25">
      <c r="A699" s="143"/>
      <c r="B699" s="146"/>
      <c r="C699" s="51" t="s">
        <v>1156</v>
      </c>
      <c r="D699" s="58" t="s">
        <v>1157</v>
      </c>
      <c r="E699" s="203">
        <v>832968.65</v>
      </c>
      <c r="F699" s="222">
        <v>69414.054166666669</v>
      </c>
      <c r="G699" s="7"/>
    </row>
    <row r="700" spans="1:7" ht="31.5" x14ac:dyDescent="0.25">
      <c r="A700" s="144"/>
      <c r="B700" s="146"/>
      <c r="C700" s="51" t="s">
        <v>1158</v>
      </c>
      <c r="D700" s="58" t="s">
        <v>1159</v>
      </c>
      <c r="E700" s="203">
        <v>943678.51</v>
      </c>
      <c r="F700" s="222">
        <v>78639.875833333339</v>
      </c>
      <c r="G700" s="7"/>
    </row>
    <row r="701" spans="1:7" x14ac:dyDescent="0.25">
      <c r="A701" s="142">
        <v>115</v>
      </c>
      <c r="B701" s="146" t="s">
        <v>1160</v>
      </c>
      <c r="C701" s="51" t="s">
        <v>1161</v>
      </c>
      <c r="D701" s="51" t="s">
        <v>9</v>
      </c>
      <c r="E701" s="203">
        <v>1245342.1499999999</v>
      </c>
      <c r="F701" s="222">
        <v>103778.51</v>
      </c>
      <c r="G701" s="7"/>
    </row>
    <row r="702" spans="1:7" ht="47.25" x14ac:dyDescent="0.25">
      <c r="A702" s="143"/>
      <c r="B702" s="146"/>
      <c r="C702" s="51" t="s">
        <v>1162</v>
      </c>
      <c r="D702" s="51" t="s">
        <v>1163</v>
      </c>
      <c r="E702" s="203">
        <v>650661.15</v>
      </c>
      <c r="F702" s="222">
        <v>54221.760000000002</v>
      </c>
      <c r="G702" s="7"/>
    </row>
    <row r="703" spans="1:7" ht="63" x14ac:dyDescent="0.25">
      <c r="A703" s="143"/>
      <c r="B703" s="146"/>
      <c r="C703" s="51" t="s">
        <v>1164</v>
      </c>
      <c r="D703" s="51" t="s">
        <v>1165</v>
      </c>
      <c r="E703" s="203">
        <v>823613.89</v>
      </c>
      <c r="F703" s="222">
        <v>68634.490000000005</v>
      </c>
      <c r="G703" s="7"/>
    </row>
    <row r="704" spans="1:7" ht="63" x14ac:dyDescent="0.25">
      <c r="A704" s="143"/>
      <c r="B704" s="146"/>
      <c r="C704" s="51" t="s">
        <v>1166</v>
      </c>
      <c r="D704" s="51" t="s">
        <v>1167</v>
      </c>
      <c r="E704" s="203">
        <v>600101.53</v>
      </c>
      <c r="F704" s="222">
        <v>50008.46</v>
      </c>
      <c r="G704" s="7"/>
    </row>
    <row r="705" spans="1:7" ht="47.25" x14ac:dyDescent="0.25">
      <c r="A705" s="143"/>
      <c r="B705" s="146"/>
      <c r="C705" s="51" t="s">
        <v>1168</v>
      </c>
      <c r="D705" s="51" t="s">
        <v>1169</v>
      </c>
      <c r="E705" s="203">
        <v>707830.06</v>
      </c>
      <c r="F705" s="222">
        <v>58985.84</v>
      </c>
      <c r="G705" s="7"/>
    </row>
    <row r="706" spans="1:7" ht="78.75" x14ac:dyDescent="0.25">
      <c r="A706" s="143"/>
      <c r="B706" s="146"/>
      <c r="C706" s="51" t="s">
        <v>1170</v>
      </c>
      <c r="D706" s="51" t="s">
        <v>1171</v>
      </c>
      <c r="E706" s="203">
        <v>597355.97</v>
      </c>
      <c r="F706" s="222">
        <v>49779.66</v>
      </c>
      <c r="G706" s="7"/>
    </row>
    <row r="707" spans="1:7" x14ac:dyDescent="0.25">
      <c r="A707" s="144"/>
      <c r="B707" s="146"/>
      <c r="C707" s="51" t="s">
        <v>1172</v>
      </c>
      <c r="D707" s="51" t="s">
        <v>16</v>
      </c>
      <c r="E707" s="203">
        <v>823600.43</v>
      </c>
      <c r="F707" s="222">
        <v>68633.37</v>
      </c>
      <c r="G707" s="7"/>
    </row>
    <row r="708" spans="1:7" x14ac:dyDescent="0.25">
      <c r="A708" s="142">
        <v>116</v>
      </c>
      <c r="B708" s="146" t="s">
        <v>1173</v>
      </c>
      <c r="C708" s="51" t="s">
        <v>1174</v>
      </c>
      <c r="D708" s="51" t="s">
        <v>9</v>
      </c>
      <c r="E708" s="3">
        <v>2313035.65</v>
      </c>
      <c r="F708" s="84">
        <v>192752.97083333333</v>
      </c>
      <c r="G708" s="7"/>
    </row>
    <row r="709" spans="1:7" ht="31.5" x14ac:dyDescent="0.25">
      <c r="A709" s="143"/>
      <c r="B709" s="146"/>
      <c r="C709" s="51" t="s">
        <v>1175</v>
      </c>
      <c r="D709" s="51" t="s">
        <v>414</v>
      </c>
      <c r="E709" s="3">
        <v>645247.26</v>
      </c>
      <c r="F709" s="84">
        <v>53770.605000000003</v>
      </c>
      <c r="G709" s="7"/>
    </row>
    <row r="710" spans="1:7" x14ac:dyDescent="0.25">
      <c r="A710" s="143"/>
      <c r="B710" s="146"/>
      <c r="C710" s="51" t="s">
        <v>1176</v>
      </c>
      <c r="D710" s="51" t="s">
        <v>1103</v>
      </c>
      <c r="E710" s="3">
        <v>1295029.78</v>
      </c>
      <c r="F710" s="84">
        <v>107919.14833333333</v>
      </c>
      <c r="G710" s="7"/>
    </row>
    <row r="711" spans="1:7" x14ac:dyDescent="0.25">
      <c r="A711" s="143"/>
      <c r="B711" s="146"/>
      <c r="C711" s="51" t="s">
        <v>1177</v>
      </c>
      <c r="D711" s="51" t="s">
        <v>1103</v>
      </c>
      <c r="E711" s="3">
        <v>1123067.25</v>
      </c>
      <c r="F711" s="84">
        <v>93588.9375</v>
      </c>
      <c r="G711" s="7"/>
    </row>
    <row r="712" spans="1:7" x14ac:dyDescent="0.25">
      <c r="A712" s="143"/>
      <c r="B712" s="146"/>
      <c r="C712" s="51" t="s">
        <v>1178</v>
      </c>
      <c r="D712" s="51" t="s">
        <v>1103</v>
      </c>
      <c r="E712" s="3">
        <v>991986.41</v>
      </c>
      <c r="F712" s="84">
        <v>82665.534166666665</v>
      </c>
      <c r="G712" s="7"/>
    </row>
    <row r="713" spans="1:7" x14ac:dyDescent="0.25">
      <c r="A713" s="143"/>
      <c r="B713" s="146"/>
      <c r="C713" s="51" t="s">
        <v>1179</v>
      </c>
      <c r="D713" s="51" t="s">
        <v>1103</v>
      </c>
      <c r="E713" s="3">
        <v>974582.98</v>
      </c>
      <c r="F713" s="84">
        <v>81215.248333333337</v>
      </c>
      <c r="G713" s="7"/>
    </row>
    <row r="714" spans="1:7" ht="31.5" x14ac:dyDescent="0.25">
      <c r="A714" s="144"/>
      <c r="B714" s="146"/>
      <c r="C714" s="51" t="s">
        <v>1180</v>
      </c>
      <c r="D714" s="51" t="s">
        <v>27</v>
      </c>
      <c r="E714" s="3">
        <v>965466.06</v>
      </c>
      <c r="F714" s="84">
        <v>80455.505000000005</v>
      </c>
      <c r="G714" s="7"/>
    </row>
    <row r="715" spans="1:7" x14ac:dyDescent="0.25">
      <c r="A715" s="142">
        <v>117</v>
      </c>
      <c r="B715" s="137" t="s">
        <v>1181</v>
      </c>
      <c r="C715" s="51" t="s">
        <v>1182</v>
      </c>
      <c r="D715" s="51" t="s">
        <v>19</v>
      </c>
      <c r="E715" s="3">
        <v>982733.1</v>
      </c>
      <c r="F715" s="84">
        <v>81894.42</v>
      </c>
      <c r="G715" s="7"/>
    </row>
    <row r="716" spans="1:7" x14ac:dyDescent="0.25">
      <c r="A716" s="143"/>
      <c r="B716" s="138"/>
      <c r="C716" s="51" t="s">
        <v>1183</v>
      </c>
      <c r="D716" s="51" t="s">
        <v>27</v>
      </c>
      <c r="E716" s="3">
        <v>951501.9</v>
      </c>
      <c r="F716" s="84">
        <v>79291.83</v>
      </c>
      <c r="G716" s="7"/>
    </row>
    <row r="717" spans="1:7" ht="63" x14ac:dyDescent="0.25">
      <c r="A717" s="143"/>
      <c r="B717" s="138"/>
      <c r="C717" s="51" t="s">
        <v>1184</v>
      </c>
      <c r="D717" s="51" t="s">
        <v>1185</v>
      </c>
      <c r="E717" s="3">
        <v>642385.81999999995</v>
      </c>
      <c r="F717" s="84">
        <v>53532.15</v>
      </c>
      <c r="G717" s="7"/>
    </row>
    <row r="718" spans="1:7" ht="94.5" x14ac:dyDescent="0.25">
      <c r="A718" s="143"/>
      <c r="B718" s="138"/>
      <c r="C718" s="51" t="s">
        <v>1186</v>
      </c>
      <c r="D718" s="51" t="s">
        <v>1187</v>
      </c>
      <c r="E718" s="3">
        <v>478496.87</v>
      </c>
      <c r="F718" s="84">
        <v>39874.74</v>
      </c>
      <c r="G718" s="7"/>
    </row>
    <row r="719" spans="1:7" ht="47.25" x14ac:dyDescent="0.25">
      <c r="A719" s="144"/>
      <c r="B719" s="139"/>
      <c r="C719" s="51" t="s">
        <v>1188</v>
      </c>
      <c r="D719" s="51" t="s">
        <v>1189</v>
      </c>
      <c r="E719" s="204">
        <v>555201.53</v>
      </c>
      <c r="F719" s="223">
        <v>46266.79</v>
      </c>
      <c r="G719" s="7"/>
    </row>
    <row r="720" spans="1:7" x14ac:dyDescent="0.25">
      <c r="A720" s="142">
        <v>118</v>
      </c>
      <c r="B720" s="146" t="s">
        <v>1190</v>
      </c>
      <c r="C720" s="51" t="s">
        <v>1191</v>
      </c>
      <c r="D720" s="51" t="s">
        <v>19</v>
      </c>
      <c r="E720" s="203">
        <v>1097930.92</v>
      </c>
      <c r="F720" s="222">
        <v>91494.24</v>
      </c>
      <c r="G720" s="7"/>
    </row>
    <row r="721" spans="1:7" ht="63" x14ac:dyDescent="0.25">
      <c r="A721" s="143"/>
      <c r="B721" s="146"/>
      <c r="C721" s="51" t="s">
        <v>1192</v>
      </c>
      <c r="D721" s="51" t="s">
        <v>1193</v>
      </c>
      <c r="E721" s="203">
        <v>315462.65000000002</v>
      </c>
      <c r="F721" s="222">
        <v>78865.66</v>
      </c>
      <c r="G721" s="7"/>
    </row>
    <row r="722" spans="1:7" ht="47.25" x14ac:dyDescent="0.25">
      <c r="A722" s="143"/>
      <c r="B722" s="146"/>
      <c r="C722" s="51" t="s">
        <v>1194</v>
      </c>
      <c r="D722" s="51" t="s">
        <v>21</v>
      </c>
      <c r="E722" s="203">
        <v>804170.45</v>
      </c>
      <c r="F722" s="222">
        <v>80417.05</v>
      </c>
      <c r="G722" s="7"/>
    </row>
    <row r="723" spans="1:7" ht="63" x14ac:dyDescent="0.25">
      <c r="A723" s="143"/>
      <c r="B723" s="146"/>
      <c r="C723" s="51" t="s">
        <v>1195</v>
      </c>
      <c r="D723" s="51" t="s">
        <v>938</v>
      </c>
      <c r="E723" s="203">
        <v>221145.5</v>
      </c>
      <c r="F723" s="222">
        <v>44229.1</v>
      </c>
      <c r="G723" s="7"/>
    </row>
    <row r="724" spans="1:7" ht="78.75" x14ac:dyDescent="0.25">
      <c r="A724" s="143"/>
      <c r="B724" s="146"/>
      <c r="C724" s="51" t="s">
        <v>1196</v>
      </c>
      <c r="D724" s="51" t="s">
        <v>1197</v>
      </c>
      <c r="E724" s="203">
        <v>566532.29</v>
      </c>
      <c r="F724" s="222">
        <v>47211.02</v>
      </c>
      <c r="G724" s="7"/>
    </row>
    <row r="725" spans="1:7" ht="31.5" x14ac:dyDescent="0.25">
      <c r="A725" s="144"/>
      <c r="B725" s="146"/>
      <c r="C725" s="51" t="s">
        <v>1198</v>
      </c>
      <c r="D725" s="51" t="s">
        <v>27</v>
      </c>
      <c r="E725" s="203">
        <v>949254.47</v>
      </c>
      <c r="F725" s="222">
        <v>79104.539999999994</v>
      </c>
      <c r="G725" s="7"/>
    </row>
    <row r="726" spans="1:7" x14ac:dyDescent="0.25">
      <c r="A726" s="142">
        <v>119</v>
      </c>
      <c r="B726" s="137" t="s">
        <v>1199</v>
      </c>
      <c r="C726" s="51" t="s">
        <v>1200</v>
      </c>
      <c r="D726" s="51" t="s">
        <v>9</v>
      </c>
      <c r="E726" s="203">
        <v>591891.73</v>
      </c>
      <c r="F726" s="222">
        <v>49324.31</v>
      </c>
      <c r="G726" s="7"/>
    </row>
    <row r="727" spans="1:7" ht="63" x14ac:dyDescent="0.25">
      <c r="A727" s="143"/>
      <c r="B727" s="138"/>
      <c r="C727" s="51" t="s">
        <v>1201</v>
      </c>
      <c r="D727" s="51" t="s">
        <v>1202</v>
      </c>
      <c r="E727" s="203">
        <v>584333.96</v>
      </c>
      <c r="F727" s="222">
        <v>48694.5</v>
      </c>
      <c r="G727" s="7"/>
    </row>
    <row r="728" spans="1:7" ht="63" x14ac:dyDescent="0.25">
      <c r="A728" s="143"/>
      <c r="B728" s="138"/>
      <c r="C728" s="51" t="s">
        <v>1203</v>
      </c>
      <c r="D728" s="51" t="s">
        <v>517</v>
      </c>
      <c r="E728" s="203">
        <v>583480.62</v>
      </c>
      <c r="F728" s="222">
        <v>48623.39</v>
      </c>
      <c r="G728" s="7"/>
    </row>
    <row r="729" spans="1:7" ht="47.25" x14ac:dyDescent="0.25">
      <c r="A729" s="143"/>
      <c r="B729" s="138"/>
      <c r="C729" s="51" t="s">
        <v>1204</v>
      </c>
      <c r="D729" s="51" t="s">
        <v>1124</v>
      </c>
      <c r="E729" s="203">
        <v>612875.03</v>
      </c>
      <c r="F729" s="222">
        <v>51072.92</v>
      </c>
      <c r="G729" s="7"/>
    </row>
    <row r="730" spans="1:7" x14ac:dyDescent="0.25">
      <c r="A730" s="144"/>
      <c r="B730" s="139"/>
      <c r="C730" s="51" t="s">
        <v>1205</v>
      </c>
      <c r="D730" s="51" t="s">
        <v>16</v>
      </c>
      <c r="E730" s="203">
        <v>576346.51</v>
      </c>
      <c r="F730" s="222">
        <v>48028.88</v>
      </c>
      <c r="G730" s="7"/>
    </row>
    <row r="731" spans="1:7" x14ac:dyDescent="0.25">
      <c r="A731" s="142">
        <v>120</v>
      </c>
      <c r="B731" s="137" t="s">
        <v>1206</v>
      </c>
      <c r="C731" s="51" t="s">
        <v>1207</v>
      </c>
      <c r="D731" s="51" t="s">
        <v>9</v>
      </c>
      <c r="E731" s="203" t="s">
        <v>1208</v>
      </c>
      <c r="F731" s="222" t="s">
        <v>1209</v>
      </c>
      <c r="G731" s="7"/>
    </row>
    <row r="732" spans="1:7" ht="31.5" x14ac:dyDescent="0.25">
      <c r="A732" s="143"/>
      <c r="B732" s="138"/>
      <c r="C732" s="51" t="s">
        <v>1210</v>
      </c>
      <c r="D732" s="51" t="s">
        <v>744</v>
      </c>
      <c r="E732" s="203" t="s">
        <v>1211</v>
      </c>
      <c r="F732" s="222" t="s">
        <v>1212</v>
      </c>
      <c r="G732" s="7"/>
    </row>
    <row r="733" spans="1:7" ht="31.5" x14ac:dyDescent="0.25">
      <c r="A733" s="143"/>
      <c r="B733" s="138"/>
      <c r="C733" s="51" t="s">
        <v>1213</v>
      </c>
      <c r="D733" s="51" t="s">
        <v>974</v>
      </c>
      <c r="E733" s="203" t="s">
        <v>1214</v>
      </c>
      <c r="F733" s="222" t="s">
        <v>1215</v>
      </c>
      <c r="G733" s="7"/>
    </row>
    <row r="734" spans="1:7" x14ac:dyDescent="0.25">
      <c r="A734" s="143"/>
      <c r="B734" s="138"/>
      <c r="C734" s="51" t="s">
        <v>1216</v>
      </c>
      <c r="D734" s="51" t="s">
        <v>16</v>
      </c>
      <c r="E734" s="203" t="s">
        <v>1217</v>
      </c>
      <c r="F734" s="222" t="s">
        <v>1218</v>
      </c>
      <c r="G734" s="7"/>
    </row>
    <row r="735" spans="1:7" ht="31.5" x14ac:dyDescent="0.25">
      <c r="A735" s="143"/>
      <c r="B735" s="138"/>
      <c r="C735" s="51" t="s">
        <v>1219</v>
      </c>
      <c r="D735" s="51" t="s">
        <v>84</v>
      </c>
      <c r="E735" s="203" t="s">
        <v>1220</v>
      </c>
      <c r="F735" s="222" t="s">
        <v>1221</v>
      </c>
      <c r="G735" s="7"/>
    </row>
    <row r="736" spans="1:7" ht="47.25" x14ac:dyDescent="0.25">
      <c r="A736" s="144"/>
      <c r="B736" s="139"/>
      <c r="C736" s="51" t="s">
        <v>1222</v>
      </c>
      <c r="D736" s="51" t="s">
        <v>1223</v>
      </c>
      <c r="E736" s="203" t="s">
        <v>1224</v>
      </c>
      <c r="F736" s="222" t="s">
        <v>1225</v>
      </c>
      <c r="G736" s="7"/>
    </row>
    <row r="737" spans="1:7" x14ac:dyDescent="0.25">
      <c r="A737" s="142">
        <v>121</v>
      </c>
      <c r="B737" s="137" t="s">
        <v>1226</v>
      </c>
      <c r="C737" s="51" t="s">
        <v>1227</v>
      </c>
      <c r="D737" s="51" t="s">
        <v>19</v>
      </c>
      <c r="E737" s="203">
        <v>494075.54</v>
      </c>
      <c r="F737" s="222">
        <v>82345.919999999998</v>
      </c>
      <c r="G737" s="7"/>
    </row>
    <row r="738" spans="1:7" x14ac:dyDescent="0.25">
      <c r="A738" s="143"/>
      <c r="B738" s="138"/>
      <c r="C738" s="51" t="s">
        <v>1228</v>
      </c>
      <c r="D738" s="51" t="s">
        <v>214</v>
      </c>
      <c r="E738" s="203">
        <v>937547.64</v>
      </c>
      <c r="F738" s="222">
        <v>78128.97</v>
      </c>
      <c r="G738" s="7"/>
    </row>
    <row r="739" spans="1:7" ht="31.5" x14ac:dyDescent="0.25">
      <c r="A739" s="143"/>
      <c r="B739" s="138"/>
      <c r="C739" s="51" t="s">
        <v>1229</v>
      </c>
      <c r="D739" s="51" t="s">
        <v>1040</v>
      </c>
      <c r="E739" s="203">
        <v>1170895.69</v>
      </c>
      <c r="F739" s="222">
        <v>97574.64</v>
      </c>
      <c r="G739" s="7"/>
    </row>
    <row r="740" spans="1:7" ht="31.5" x14ac:dyDescent="0.25">
      <c r="A740" s="143"/>
      <c r="B740" s="138"/>
      <c r="C740" s="51" t="s">
        <v>1230</v>
      </c>
      <c r="D740" s="51" t="s">
        <v>729</v>
      </c>
      <c r="E740" s="203">
        <v>747927.87</v>
      </c>
      <c r="F740" s="222">
        <v>62327.32</v>
      </c>
      <c r="G740" s="7"/>
    </row>
    <row r="741" spans="1:7" ht="31.5" x14ac:dyDescent="0.25">
      <c r="A741" s="143"/>
      <c r="B741" s="138"/>
      <c r="C741" s="51" t="s">
        <v>1231</v>
      </c>
      <c r="D741" s="51" t="s">
        <v>1232</v>
      </c>
      <c r="E741" s="203">
        <v>289100.09999999998</v>
      </c>
      <c r="F741" s="222">
        <v>57820.02</v>
      </c>
      <c r="G741" s="7"/>
    </row>
    <row r="742" spans="1:7" x14ac:dyDescent="0.25">
      <c r="A742" s="143"/>
      <c r="B742" s="138"/>
      <c r="C742" s="51" t="s">
        <v>1233</v>
      </c>
      <c r="D742" s="51" t="s">
        <v>1234</v>
      </c>
      <c r="E742" s="203">
        <v>368718.85</v>
      </c>
      <c r="F742" s="222">
        <v>30726.57</v>
      </c>
      <c r="G742" s="7"/>
    </row>
    <row r="743" spans="1:7" x14ac:dyDescent="0.25">
      <c r="A743" s="144"/>
      <c r="B743" s="139"/>
      <c r="C743" s="51" t="s">
        <v>1235</v>
      </c>
      <c r="D743" s="51" t="s">
        <v>1236</v>
      </c>
      <c r="E743" s="203">
        <v>608590.48</v>
      </c>
      <c r="F743" s="222">
        <v>50715.87</v>
      </c>
      <c r="G743" s="7"/>
    </row>
    <row r="744" spans="1:7" x14ac:dyDescent="0.25">
      <c r="A744" s="142">
        <v>122</v>
      </c>
      <c r="B744" s="137" t="s">
        <v>1237</v>
      </c>
      <c r="C744" s="51" t="s">
        <v>1238</v>
      </c>
      <c r="D744" s="51" t="s">
        <v>9</v>
      </c>
      <c r="E744" s="203">
        <v>1299134.05</v>
      </c>
      <c r="F744" s="222">
        <v>108261.17</v>
      </c>
      <c r="G744" s="7"/>
    </row>
    <row r="745" spans="1:7" ht="31.5" x14ac:dyDescent="0.25">
      <c r="A745" s="143"/>
      <c r="B745" s="138"/>
      <c r="C745" s="59" t="s">
        <v>1239</v>
      </c>
      <c r="D745" s="59" t="s">
        <v>1240</v>
      </c>
      <c r="E745" s="203">
        <v>423676.78</v>
      </c>
      <c r="F745" s="222">
        <v>42367.68</v>
      </c>
      <c r="G745" s="7"/>
    </row>
    <row r="746" spans="1:7" ht="47.25" x14ac:dyDescent="0.25">
      <c r="A746" s="143"/>
      <c r="B746" s="138"/>
      <c r="C746" s="59" t="s">
        <v>1241</v>
      </c>
      <c r="D746" s="59" t="s">
        <v>1153</v>
      </c>
      <c r="E746" s="209">
        <v>585018.87</v>
      </c>
      <c r="F746" s="226">
        <v>48751.57</v>
      </c>
      <c r="G746" s="7"/>
    </row>
    <row r="747" spans="1:7" ht="63" x14ac:dyDescent="0.25">
      <c r="A747" s="143"/>
      <c r="B747" s="138"/>
      <c r="C747" s="59" t="s">
        <v>1242</v>
      </c>
      <c r="D747" s="59" t="s">
        <v>1243</v>
      </c>
      <c r="E747" s="209">
        <v>240431.19</v>
      </c>
      <c r="F747" s="226">
        <v>60107.8</v>
      </c>
      <c r="G747" s="7"/>
    </row>
    <row r="748" spans="1:7" ht="47.25" x14ac:dyDescent="0.25">
      <c r="A748" s="143"/>
      <c r="B748" s="138"/>
      <c r="C748" s="59" t="s">
        <v>1244</v>
      </c>
      <c r="D748" s="59" t="s">
        <v>1245</v>
      </c>
      <c r="E748" s="209">
        <v>705530.42</v>
      </c>
      <c r="F748" s="226">
        <v>58794.239999999998</v>
      </c>
      <c r="G748" s="7"/>
    </row>
    <row r="749" spans="1:7" ht="47.25" x14ac:dyDescent="0.25">
      <c r="A749" s="143"/>
      <c r="B749" s="138"/>
      <c r="C749" s="59" t="s">
        <v>1246</v>
      </c>
      <c r="D749" s="59" t="s">
        <v>1247</v>
      </c>
      <c r="E749" s="209">
        <v>586900.19999999995</v>
      </c>
      <c r="F749" s="226">
        <v>48908.83</v>
      </c>
      <c r="G749" s="7"/>
    </row>
    <row r="750" spans="1:7" x14ac:dyDescent="0.25">
      <c r="A750" s="144"/>
      <c r="B750" s="139"/>
      <c r="C750" s="59" t="s">
        <v>1248</v>
      </c>
      <c r="D750" s="59" t="s">
        <v>16</v>
      </c>
      <c r="E750" s="209">
        <v>493305.92</v>
      </c>
      <c r="F750" s="226">
        <v>41108.83</v>
      </c>
      <c r="G750" s="7"/>
    </row>
    <row r="751" spans="1:7" x14ac:dyDescent="0.25">
      <c r="A751" s="142">
        <v>123</v>
      </c>
      <c r="B751" s="137" t="s">
        <v>1249</v>
      </c>
      <c r="C751" s="51" t="s">
        <v>1250</v>
      </c>
      <c r="D751" s="51" t="s">
        <v>9</v>
      </c>
      <c r="E751" s="3">
        <v>945710.5</v>
      </c>
      <c r="F751" s="84">
        <v>78809.208333333328</v>
      </c>
      <c r="G751" s="7"/>
    </row>
    <row r="752" spans="1:7" x14ac:dyDescent="0.25">
      <c r="A752" s="143"/>
      <c r="B752" s="138"/>
      <c r="C752" s="51" t="s">
        <v>1251</v>
      </c>
      <c r="D752" s="51" t="s">
        <v>16</v>
      </c>
      <c r="E752" s="3">
        <v>591308.6</v>
      </c>
      <c r="F752" s="84">
        <v>49275.716666666667</v>
      </c>
      <c r="G752" s="7"/>
    </row>
    <row r="753" spans="1:7" ht="31.5" x14ac:dyDescent="0.25">
      <c r="A753" s="143"/>
      <c r="B753" s="138"/>
      <c r="C753" s="100" t="s">
        <v>1252</v>
      </c>
      <c r="D753" s="100" t="s">
        <v>105</v>
      </c>
      <c r="E753" s="204">
        <v>523858.8</v>
      </c>
      <c r="F753" s="84">
        <v>43654.9</v>
      </c>
      <c r="G753" s="7"/>
    </row>
    <row r="754" spans="1:7" ht="31.5" x14ac:dyDescent="0.25">
      <c r="A754" s="143"/>
      <c r="B754" s="138"/>
      <c r="C754" s="100" t="s">
        <v>1253</v>
      </c>
      <c r="D754" s="100" t="s">
        <v>1254</v>
      </c>
      <c r="E754" s="204">
        <v>531543.98</v>
      </c>
      <c r="F754" s="84">
        <v>44295.331666666665</v>
      </c>
      <c r="G754" s="7"/>
    </row>
    <row r="755" spans="1:7" ht="31.5" x14ac:dyDescent="0.25">
      <c r="A755" s="143"/>
      <c r="B755" s="138"/>
      <c r="C755" s="100" t="s">
        <v>1255</v>
      </c>
      <c r="D755" s="100" t="s">
        <v>1256</v>
      </c>
      <c r="E755" s="204">
        <v>624577.23</v>
      </c>
      <c r="F755" s="84">
        <v>52048.102500000001</v>
      </c>
      <c r="G755" s="7"/>
    </row>
    <row r="756" spans="1:7" ht="31.5" x14ac:dyDescent="0.25">
      <c r="A756" s="143"/>
      <c r="B756" s="138"/>
      <c r="C756" s="100" t="s">
        <v>1257</v>
      </c>
      <c r="D756" s="100" t="s">
        <v>79</v>
      </c>
      <c r="E756" s="204">
        <v>528887.49</v>
      </c>
      <c r="F756" s="84">
        <v>44073.957499999997</v>
      </c>
      <c r="G756" s="7"/>
    </row>
    <row r="757" spans="1:7" ht="31.5" x14ac:dyDescent="0.25">
      <c r="A757" s="144"/>
      <c r="B757" s="139"/>
      <c r="C757" s="100" t="s">
        <v>1258</v>
      </c>
      <c r="D757" s="100" t="s">
        <v>1259</v>
      </c>
      <c r="E757" s="204">
        <v>425059.98</v>
      </c>
      <c r="F757" s="84">
        <v>35421.665000000001</v>
      </c>
      <c r="G757" s="7"/>
    </row>
    <row r="758" spans="1:7" x14ac:dyDescent="0.25">
      <c r="A758" s="142">
        <v>124</v>
      </c>
      <c r="B758" s="146" t="s">
        <v>1260</v>
      </c>
      <c r="C758" s="52" t="s">
        <v>1261</v>
      </c>
      <c r="D758" s="52" t="s">
        <v>19</v>
      </c>
      <c r="E758" s="203">
        <v>921115.86</v>
      </c>
      <c r="F758" s="222">
        <v>76759.66</v>
      </c>
      <c r="G758" s="7"/>
    </row>
    <row r="759" spans="1:7" x14ac:dyDescent="0.25">
      <c r="A759" s="143"/>
      <c r="B759" s="146"/>
      <c r="C759" s="51" t="s">
        <v>1262</v>
      </c>
      <c r="D759" s="51" t="s">
        <v>27</v>
      </c>
      <c r="E759" s="203">
        <v>605650.35</v>
      </c>
      <c r="F759" s="222">
        <v>50470.86</v>
      </c>
      <c r="G759" s="7"/>
    </row>
    <row r="760" spans="1:7" ht="63" x14ac:dyDescent="0.25">
      <c r="A760" s="143"/>
      <c r="B760" s="146"/>
      <c r="C760" s="51" t="s">
        <v>1263</v>
      </c>
      <c r="D760" s="51" t="s">
        <v>1264</v>
      </c>
      <c r="E760" s="203">
        <v>735445.03</v>
      </c>
      <c r="F760" s="222">
        <v>61287.09</v>
      </c>
      <c r="G760" s="7"/>
    </row>
    <row r="761" spans="1:7" ht="63" x14ac:dyDescent="0.25">
      <c r="A761" s="143"/>
      <c r="B761" s="146"/>
      <c r="C761" s="51" t="s">
        <v>1265</v>
      </c>
      <c r="D761" s="51" t="s">
        <v>1266</v>
      </c>
      <c r="E761" s="203">
        <v>507024.66</v>
      </c>
      <c r="F761" s="222">
        <v>42252.06</v>
      </c>
      <c r="G761" s="7"/>
    </row>
    <row r="762" spans="1:7" ht="63" x14ac:dyDescent="0.25">
      <c r="A762" s="143"/>
      <c r="B762" s="146"/>
      <c r="C762" s="51" t="s">
        <v>1267</v>
      </c>
      <c r="D762" s="51" t="s">
        <v>1268</v>
      </c>
      <c r="E762" s="203">
        <v>539774.56000000006</v>
      </c>
      <c r="F762" s="222">
        <v>44981.21</v>
      </c>
      <c r="G762" s="7"/>
    </row>
    <row r="763" spans="1:7" ht="78.75" x14ac:dyDescent="0.25">
      <c r="A763" s="143"/>
      <c r="B763" s="146"/>
      <c r="C763" s="51" t="s">
        <v>1269</v>
      </c>
      <c r="D763" s="51" t="s">
        <v>1270</v>
      </c>
      <c r="E763" s="203">
        <v>641480.61</v>
      </c>
      <c r="F763" s="222">
        <v>53456.72</v>
      </c>
      <c r="G763" s="7"/>
    </row>
    <row r="764" spans="1:7" ht="63" x14ac:dyDescent="0.25">
      <c r="A764" s="143"/>
      <c r="B764" s="146"/>
      <c r="C764" s="51" t="s">
        <v>1271</v>
      </c>
      <c r="D764" s="51" t="s">
        <v>1272</v>
      </c>
      <c r="E764" s="203">
        <v>66694.37</v>
      </c>
      <c r="F764" s="222">
        <v>22231.46</v>
      </c>
      <c r="G764" s="7"/>
    </row>
    <row r="765" spans="1:7" ht="63" x14ac:dyDescent="0.25">
      <c r="A765" s="144"/>
      <c r="B765" s="146"/>
      <c r="C765" s="51" t="s">
        <v>1273</v>
      </c>
      <c r="D765" s="51" t="s">
        <v>1272</v>
      </c>
      <c r="E765" s="203">
        <v>105459.22</v>
      </c>
      <c r="F765" s="222">
        <v>35153.07</v>
      </c>
      <c r="G765" s="7"/>
    </row>
    <row r="766" spans="1:7" x14ac:dyDescent="0.25">
      <c r="A766" s="142">
        <v>125</v>
      </c>
      <c r="B766" s="146" t="s">
        <v>1274</v>
      </c>
      <c r="C766" s="51" t="s">
        <v>1275</v>
      </c>
      <c r="D766" s="51" t="s">
        <v>19</v>
      </c>
      <c r="E766" s="203">
        <v>2210062.64</v>
      </c>
      <c r="F766" s="222">
        <v>184171.88</v>
      </c>
      <c r="G766" s="7"/>
    </row>
    <row r="767" spans="1:7" x14ac:dyDescent="0.25">
      <c r="A767" s="143"/>
      <c r="B767" s="146"/>
      <c r="C767" s="51" t="s">
        <v>1276</v>
      </c>
      <c r="D767" s="51" t="s">
        <v>1277</v>
      </c>
      <c r="E767" s="203">
        <v>974803.97</v>
      </c>
      <c r="F767" s="222">
        <v>81233.66</v>
      </c>
      <c r="G767" s="7"/>
    </row>
    <row r="768" spans="1:7" x14ac:dyDescent="0.25">
      <c r="A768" s="143"/>
      <c r="B768" s="146"/>
      <c r="C768" s="51" t="s">
        <v>1278</v>
      </c>
      <c r="D768" s="51" t="s">
        <v>1279</v>
      </c>
      <c r="E768" s="203">
        <v>832341.74</v>
      </c>
      <c r="F768" s="222">
        <v>69361.81</v>
      </c>
      <c r="G768" s="7"/>
    </row>
    <row r="769" spans="1:7" ht="31.5" x14ac:dyDescent="0.25">
      <c r="A769" s="143"/>
      <c r="B769" s="146"/>
      <c r="C769" s="59" t="s">
        <v>1280</v>
      </c>
      <c r="D769" s="59" t="s">
        <v>1281</v>
      </c>
      <c r="E769" s="203">
        <v>1129000.96</v>
      </c>
      <c r="F769" s="222">
        <v>94083.41</v>
      </c>
      <c r="G769" s="7"/>
    </row>
    <row r="770" spans="1:7" x14ac:dyDescent="0.25">
      <c r="A770" s="143"/>
      <c r="B770" s="146"/>
      <c r="C770" s="51" t="s">
        <v>1282</v>
      </c>
      <c r="D770" s="51" t="s">
        <v>1283</v>
      </c>
      <c r="E770" s="203">
        <v>872924.62</v>
      </c>
      <c r="F770" s="222">
        <v>72743.710000000006</v>
      </c>
      <c r="G770" s="7"/>
    </row>
    <row r="771" spans="1:7" x14ac:dyDescent="0.25">
      <c r="A771" s="144"/>
      <c r="B771" s="146"/>
      <c r="C771" s="51" t="s">
        <v>1284</v>
      </c>
      <c r="D771" s="51" t="s">
        <v>1285</v>
      </c>
      <c r="E771" s="203">
        <v>960681.33</v>
      </c>
      <c r="F771" s="222">
        <v>80056.77</v>
      </c>
      <c r="G771" s="7"/>
    </row>
    <row r="772" spans="1:7" x14ac:dyDescent="0.25">
      <c r="A772" s="142">
        <v>126</v>
      </c>
      <c r="B772" s="146" t="s">
        <v>1286</v>
      </c>
      <c r="C772" s="52" t="s">
        <v>1287</v>
      </c>
      <c r="D772" s="52" t="s">
        <v>19</v>
      </c>
      <c r="E772" s="210">
        <v>946965.25</v>
      </c>
      <c r="F772" s="227">
        <v>78913.770833333328</v>
      </c>
      <c r="G772" s="7"/>
    </row>
    <row r="773" spans="1:7" x14ac:dyDescent="0.25">
      <c r="A773" s="143"/>
      <c r="B773" s="146"/>
      <c r="C773" s="52" t="s">
        <v>1288</v>
      </c>
      <c r="D773" s="52" t="s">
        <v>27</v>
      </c>
      <c r="E773" s="210">
        <v>700277.23</v>
      </c>
      <c r="F773" s="227">
        <v>58356.435833333329</v>
      </c>
      <c r="G773" s="7"/>
    </row>
    <row r="774" spans="1:7" ht="31.5" x14ac:dyDescent="0.25">
      <c r="A774" s="143"/>
      <c r="B774" s="146"/>
      <c r="C774" s="52" t="s">
        <v>1289</v>
      </c>
      <c r="D774" s="52" t="s">
        <v>1290</v>
      </c>
      <c r="E774" s="208">
        <v>541694.78</v>
      </c>
      <c r="F774" s="227">
        <v>45141.231666666667</v>
      </c>
      <c r="G774" s="7"/>
    </row>
    <row r="775" spans="1:7" ht="31.5" x14ac:dyDescent="0.25">
      <c r="A775" s="143"/>
      <c r="B775" s="146"/>
      <c r="C775" s="52" t="s">
        <v>1291</v>
      </c>
      <c r="D775" s="52" t="s">
        <v>1292</v>
      </c>
      <c r="E775" s="208">
        <v>498296.04</v>
      </c>
      <c r="F775" s="227">
        <v>41524.67</v>
      </c>
      <c r="G775" s="7"/>
    </row>
    <row r="776" spans="1:7" ht="31.5" x14ac:dyDescent="0.25">
      <c r="A776" s="143"/>
      <c r="B776" s="146"/>
      <c r="C776" s="52" t="s">
        <v>1293</v>
      </c>
      <c r="D776" s="52" t="s">
        <v>373</v>
      </c>
      <c r="E776" s="208">
        <v>669975.84</v>
      </c>
      <c r="F776" s="228">
        <v>55831.32</v>
      </c>
      <c r="G776" s="7"/>
    </row>
    <row r="777" spans="1:7" ht="31.5" x14ac:dyDescent="0.25">
      <c r="A777" s="143"/>
      <c r="B777" s="146"/>
      <c r="C777" s="52" t="s">
        <v>1294</v>
      </c>
      <c r="D777" s="52" t="s">
        <v>1295</v>
      </c>
      <c r="E777" s="208">
        <v>648421.01</v>
      </c>
      <c r="F777" s="228">
        <v>54035.084166666667</v>
      </c>
      <c r="G777" s="7"/>
    </row>
    <row r="778" spans="1:7" ht="31.5" x14ac:dyDescent="0.25">
      <c r="A778" s="144"/>
      <c r="B778" s="146"/>
      <c r="C778" s="52" t="s">
        <v>1296</v>
      </c>
      <c r="D778" s="52" t="s">
        <v>1297</v>
      </c>
      <c r="E778" s="208">
        <v>325430.05</v>
      </c>
      <c r="F778" s="228">
        <v>27119.170833333334</v>
      </c>
      <c r="G778" s="7"/>
    </row>
    <row r="779" spans="1:7" x14ac:dyDescent="0.25">
      <c r="A779" s="142">
        <v>127</v>
      </c>
      <c r="B779" s="146" t="s">
        <v>1298</v>
      </c>
      <c r="C779" s="51" t="s">
        <v>1299</v>
      </c>
      <c r="D779" s="51" t="s">
        <v>19</v>
      </c>
      <c r="E779" s="203">
        <v>1118461.25</v>
      </c>
      <c r="F779" s="222">
        <v>93205.11</v>
      </c>
      <c r="G779" s="7"/>
    </row>
    <row r="780" spans="1:7" x14ac:dyDescent="0.25">
      <c r="A780" s="143"/>
      <c r="B780" s="150"/>
      <c r="C780" s="51" t="s">
        <v>1300</v>
      </c>
      <c r="D780" s="51" t="s">
        <v>16</v>
      </c>
      <c r="E780" s="203">
        <v>621256.69999999995</v>
      </c>
      <c r="F780" s="222">
        <v>56477.89</v>
      </c>
      <c r="G780" s="7"/>
    </row>
    <row r="781" spans="1:7" x14ac:dyDescent="0.25">
      <c r="A781" s="143"/>
      <c r="B781" s="150"/>
      <c r="C781" s="57" t="s">
        <v>1301</v>
      </c>
      <c r="D781" s="57" t="s">
        <v>16</v>
      </c>
      <c r="E781" s="208">
        <v>80150</v>
      </c>
      <c r="F781" s="228">
        <v>80150</v>
      </c>
      <c r="G781" s="7"/>
    </row>
    <row r="782" spans="1:7" ht="31.5" x14ac:dyDescent="0.25">
      <c r="A782" s="143"/>
      <c r="B782" s="150"/>
      <c r="C782" s="57" t="s">
        <v>1302</v>
      </c>
      <c r="D782" s="57" t="s">
        <v>1040</v>
      </c>
      <c r="E782" s="208">
        <v>525123.51</v>
      </c>
      <c r="F782" s="228">
        <v>43760.3</v>
      </c>
      <c r="G782" s="7"/>
    </row>
    <row r="783" spans="1:7" x14ac:dyDescent="0.25">
      <c r="A783" s="143"/>
      <c r="B783" s="150"/>
      <c r="C783" s="57" t="s">
        <v>1303</v>
      </c>
      <c r="D783" s="57" t="s">
        <v>1304</v>
      </c>
      <c r="E783" s="208">
        <v>414416.69</v>
      </c>
      <c r="F783" s="228">
        <v>34534.730000000003</v>
      </c>
      <c r="G783" s="7"/>
    </row>
    <row r="784" spans="1:7" ht="31.5" x14ac:dyDescent="0.25">
      <c r="A784" s="143"/>
      <c r="B784" s="150"/>
      <c r="C784" s="57" t="s">
        <v>1305</v>
      </c>
      <c r="D784" s="57" t="s">
        <v>1306</v>
      </c>
      <c r="E784" s="208">
        <v>400597.67</v>
      </c>
      <c r="F784" s="228">
        <v>33383.14</v>
      </c>
      <c r="G784" s="7"/>
    </row>
    <row r="785" spans="1:7" ht="31.5" x14ac:dyDescent="0.25">
      <c r="A785" s="143"/>
      <c r="B785" s="150"/>
      <c r="C785" s="57" t="s">
        <v>1307</v>
      </c>
      <c r="D785" s="57" t="s">
        <v>729</v>
      </c>
      <c r="E785" s="208">
        <v>465237.44</v>
      </c>
      <c r="F785" s="228">
        <v>38769.79</v>
      </c>
      <c r="G785" s="7"/>
    </row>
    <row r="786" spans="1:7" ht="31.5" x14ac:dyDescent="0.25">
      <c r="A786" s="143"/>
      <c r="B786" s="150"/>
      <c r="C786" s="57" t="s">
        <v>1308</v>
      </c>
      <c r="D786" s="57" t="s">
        <v>1042</v>
      </c>
      <c r="E786" s="208">
        <v>437734.89</v>
      </c>
      <c r="F786" s="228">
        <v>36477.910000000003</v>
      </c>
      <c r="G786" s="7"/>
    </row>
    <row r="787" spans="1:7" ht="31.5" x14ac:dyDescent="0.25">
      <c r="A787" s="143"/>
      <c r="B787" s="150"/>
      <c r="C787" s="57" t="s">
        <v>1309</v>
      </c>
      <c r="D787" s="57" t="s">
        <v>1310</v>
      </c>
      <c r="E787" s="208">
        <v>400196.22</v>
      </c>
      <c r="F787" s="228">
        <v>33349.69</v>
      </c>
      <c r="G787" s="7"/>
    </row>
    <row r="788" spans="1:7" ht="31.5" x14ac:dyDescent="0.25">
      <c r="A788" s="144"/>
      <c r="B788" s="150"/>
      <c r="C788" s="57" t="s">
        <v>1311</v>
      </c>
      <c r="D788" s="57" t="s">
        <v>1312</v>
      </c>
      <c r="E788" s="208">
        <v>429710.28</v>
      </c>
      <c r="F788" s="228">
        <v>35809.19</v>
      </c>
      <c r="G788" s="7"/>
    </row>
    <row r="789" spans="1:7" x14ac:dyDescent="0.25">
      <c r="A789" s="142">
        <v>128</v>
      </c>
      <c r="B789" s="146" t="s">
        <v>1313</v>
      </c>
      <c r="C789" s="51" t="s">
        <v>1314</v>
      </c>
      <c r="D789" s="51" t="s">
        <v>9</v>
      </c>
      <c r="E789" s="203">
        <v>1006647.79</v>
      </c>
      <c r="F789" s="222">
        <v>83887.32</v>
      </c>
      <c r="G789" s="7"/>
    </row>
    <row r="790" spans="1:7" ht="63" x14ac:dyDescent="0.25">
      <c r="A790" s="143"/>
      <c r="B790" s="146"/>
      <c r="C790" s="51" t="s">
        <v>1315</v>
      </c>
      <c r="D790" s="51" t="s">
        <v>1316</v>
      </c>
      <c r="E790" s="203">
        <v>604229.24</v>
      </c>
      <c r="F790" s="222">
        <v>50352.44</v>
      </c>
      <c r="G790" s="7"/>
    </row>
    <row r="791" spans="1:7" ht="63" x14ac:dyDescent="0.25">
      <c r="A791" s="143"/>
      <c r="B791" s="146"/>
      <c r="C791" s="51" t="s">
        <v>1317</v>
      </c>
      <c r="D791" s="51" t="s">
        <v>517</v>
      </c>
      <c r="E791" s="203">
        <v>535856.03</v>
      </c>
      <c r="F791" s="222">
        <v>44654.67</v>
      </c>
      <c r="G791" s="7"/>
    </row>
    <row r="792" spans="1:7" ht="63" x14ac:dyDescent="0.25">
      <c r="A792" s="143"/>
      <c r="B792" s="146"/>
      <c r="C792" s="51" t="s">
        <v>1318</v>
      </c>
      <c r="D792" s="51" t="s">
        <v>1319</v>
      </c>
      <c r="E792" s="203">
        <v>330418.06</v>
      </c>
      <c r="F792" s="222">
        <v>27534.84</v>
      </c>
      <c r="G792" s="7"/>
    </row>
    <row r="793" spans="1:7" ht="63" x14ac:dyDescent="0.25">
      <c r="A793" s="143"/>
      <c r="B793" s="146"/>
      <c r="C793" s="51" t="s">
        <v>1320</v>
      </c>
      <c r="D793" s="51" t="s">
        <v>339</v>
      </c>
      <c r="E793" s="203">
        <v>326125.64</v>
      </c>
      <c r="F793" s="222">
        <v>29647.79</v>
      </c>
      <c r="G793" s="7"/>
    </row>
    <row r="794" spans="1:7" ht="63" x14ac:dyDescent="0.25">
      <c r="A794" s="143"/>
      <c r="B794" s="146"/>
      <c r="C794" s="51" t="s">
        <v>1321</v>
      </c>
      <c r="D794" s="51" t="s">
        <v>339</v>
      </c>
      <c r="E794" s="203">
        <v>63588.68</v>
      </c>
      <c r="F794" s="222">
        <v>31794.34</v>
      </c>
      <c r="G794" s="7"/>
    </row>
    <row r="795" spans="1:7" x14ac:dyDescent="0.25">
      <c r="A795" s="144"/>
      <c r="B795" s="146"/>
      <c r="C795" s="51" t="s">
        <v>1322</v>
      </c>
      <c r="D795" s="51" t="s">
        <v>16</v>
      </c>
      <c r="E795" s="203">
        <v>447724.35</v>
      </c>
      <c r="F795" s="222">
        <v>37310.36</v>
      </c>
      <c r="G795" s="7"/>
    </row>
    <row r="796" spans="1:7" x14ac:dyDescent="0.25">
      <c r="A796" s="142">
        <v>129</v>
      </c>
      <c r="B796" s="137" t="s">
        <v>1323</v>
      </c>
      <c r="C796" s="51" t="s">
        <v>1324</v>
      </c>
      <c r="D796" s="51" t="s">
        <v>9</v>
      </c>
      <c r="E796" s="203">
        <v>756255.99</v>
      </c>
      <c r="F796" s="222">
        <v>63021.33</v>
      </c>
      <c r="G796" s="7"/>
    </row>
    <row r="797" spans="1:7" ht="31.5" x14ac:dyDescent="0.25">
      <c r="A797" s="143"/>
      <c r="B797" s="138"/>
      <c r="C797" s="51" t="s">
        <v>1325</v>
      </c>
      <c r="D797" s="51" t="s">
        <v>39</v>
      </c>
      <c r="E797" s="203">
        <v>572973.25</v>
      </c>
      <c r="F797" s="222">
        <v>56081.1</v>
      </c>
      <c r="G797" s="7"/>
    </row>
    <row r="798" spans="1:7" ht="31.5" x14ac:dyDescent="0.25">
      <c r="A798" s="143"/>
      <c r="B798" s="138"/>
      <c r="C798" s="51" t="s">
        <v>1326</v>
      </c>
      <c r="D798" s="51" t="s">
        <v>1327</v>
      </c>
      <c r="E798" s="209" t="s">
        <v>1328</v>
      </c>
      <c r="F798" s="226">
        <v>58366.49</v>
      </c>
      <c r="G798" s="7"/>
    </row>
    <row r="799" spans="1:7" ht="31.5" x14ac:dyDescent="0.25">
      <c r="A799" s="143"/>
      <c r="B799" s="138"/>
      <c r="C799" s="51" t="s">
        <v>1329</v>
      </c>
      <c r="D799" s="51" t="s">
        <v>1330</v>
      </c>
      <c r="E799" s="209" t="s">
        <v>1331</v>
      </c>
      <c r="F799" s="226">
        <v>51182.7</v>
      </c>
      <c r="G799" s="7"/>
    </row>
    <row r="800" spans="1:7" ht="31.5" x14ac:dyDescent="0.25">
      <c r="A800" s="143"/>
      <c r="B800" s="138"/>
      <c r="C800" s="51" t="s">
        <v>1332</v>
      </c>
      <c r="D800" s="51" t="s">
        <v>1333</v>
      </c>
      <c r="E800" s="209">
        <v>665889.93999999994</v>
      </c>
      <c r="F800" s="226">
        <v>55490.82</v>
      </c>
      <c r="G800" s="7"/>
    </row>
    <row r="801" spans="1:7" x14ac:dyDescent="0.25">
      <c r="A801" s="143"/>
      <c r="B801" s="138"/>
      <c r="C801" s="51" t="s">
        <v>1334</v>
      </c>
      <c r="D801" s="51" t="s">
        <v>1335</v>
      </c>
      <c r="E801" s="209">
        <v>651497.51</v>
      </c>
      <c r="F801" s="226">
        <v>54291.45</v>
      </c>
      <c r="G801" s="7"/>
    </row>
    <row r="802" spans="1:7" ht="31.5" x14ac:dyDescent="0.25">
      <c r="A802" s="143"/>
      <c r="B802" s="138"/>
      <c r="C802" s="51" t="s">
        <v>1336</v>
      </c>
      <c r="D802" s="51" t="s">
        <v>87</v>
      </c>
      <c r="E802" s="209" t="s">
        <v>1337</v>
      </c>
      <c r="F802" s="226">
        <v>57025.88</v>
      </c>
      <c r="G802" s="7"/>
    </row>
    <row r="803" spans="1:7" x14ac:dyDescent="0.25">
      <c r="A803" s="144"/>
      <c r="B803" s="139"/>
      <c r="C803" s="51" t="s">
        <v>1338</v>
      </c>
      <c r="D803" s="51" t="s">
        <v>16</v>
      </c>
      <c r="E803" s="209">
        <v>505702.61</v>
      </c>
      <c r="F803" s="226">
        <v>42141.88</v>
      </c>
      <c r="G803" s="7"/>
    </row>
    <row r="804" spans="1:7" x14ac:dyDescent="0.25">
      <c r="A804" s="142">
        <v>130</v>
      </c>
      <c r="B804" s="146" t="s">
        <v>1339</v>
      </c>
      <c r="C804" s="51" t="s">
        <v>1340</v>
      </c>
      <c r="D804" s="51" t="s">
        <v>90</v>
      </c>
      <c r="E804" s="3">
        <v>1816098.71</v>
      </c>
      <c r="F804" s="84">
        <v>151341.56</v>
      </c>
      <c r="G804" s="7"/>
    </row>
    <row r="805" spans="1:7" x14ac:dyDescent="0.25">
      <c r="A805" s="143"/>
      <c r="B805" s="146"/>
      <c r="C805" s="51" t="s">
        <v>1341</v>
      </c>
      <c r="D805" s="51" t="s">
        <v>92</v>
      </c>
      <c r="E805" s="3">
        <v>755361.37</v>
      </c>
      <c r="F805" s="84">
        <v>62946.78</v>
      </c>
      <c r="G805" s="7"/>
    </row>
    <row r="806" spans="1:7" ht="31.5" x14ac:dyDescent="0.25">
      <c r="A806" s="143"/>
      <c r="B806" s="146"/>
      <c r="C806" s="57" t="s">
        <v>1342</v>
      </c>
      <c r="D806" s="57" t="s">
        <v>1343</v>
      </c>
      <c r="E806" s="204">
        <v>546540.55000000005</v>
      </c>
      <c r="F806" s="223">
        <v>45545.04</v>
      </c>
      <c r="G806" s="7"/>
    </row>
    <row r="807" spans="1:7" ht="31.5" x14ac:dyDescent="0.25">
      <c r="A807" s="143"/>
      <c r="B807" s="146"/>
      <c r="C807" s="57" t="s">
        <v>1344</v>
      </c>
      <c r="D807" s="57" t="s">
        <v>1345</v>
      </c>
      <c r="E807" s="204">
        <v>835506.73</v>
      </c>
      <c r="F807" s="223">
        <v>69625.56</v>
      </c>
      <c r="G807" s="7"/>
    </row>
    <row r="808" spans="1:7" ht="31.5" x14ac:dyDescent="0.25">
      <c r="A808" s="143"/>
      <c r="B808" s="146"/>
      <c r="C808" s="51" t="s">
        <v>1346</v>
      </c>
      <c r="D808" s="57" t="s">
        <v>1347</v>
      </c>
      <c r="E808" s="204">
        <v>561463.82999999996</v>
      </c>
      <c r="F808" s="223">
        <v>46788.65</v>
      </c>
      <c r="G808" s="7"/>
    </row>
    <row r="809" spans="1:7" ht="47.25" x14ac:dyDescent="0.25">
      <c r="A809" s="143"/>
      <c r="B809" s="146"/>
      <c r="C809" s="57" t="s">
        <v>1348</v>
      </c>
      <c r="D809" s="57" t="s">
        <v>1349</v>
      </c>
      <c r="E809" s="204">
        <v>520821.52</v>
      </c>
      <c r="F809" s="223">
        <v>43401.79</v>
      </c>
      <c r="G809" s="7"/>
    </row>
    <row r="810" spans="1:7" ht="31.5" x14ac:dyDescent="0.25">
      <c r="A810" s="143"/>
      <c r="B810" s="146"/>
      <c r="C810" s="57" t="s">
        <v>1350</v>
      </c>
      <c r="D810" s="57" t="s">
        <v>1351</v>
      </c>
      <c r="E810" s="204">
        <v>491501.45</v>
      </c>
      <c r="F810" s="223">
        <v>40958.449999999997</v>
      </c>
      <c r="G810" s="7"/>
    </row>
    <row r="811" spans="1:7" ht="31.5" x14ac:dyDescent="0.25">
      <c r="A811" s="143"/>
      <c r="B811" s="146"/>
      <c r="C811" s="57" t="s">
        <v>1352</v>
      </c>
      <c r="D811" s="57" t="s">
        <v>1353</v>
      </c>
      <c r="E811" s="204">
        <v>55352.38</v>
      </c>
      <c r="F811" s="223">
        <v>27676.19</v>
      </c>
      <c r="G811" s="7"/>
    </row>
    <row r="812" spans="1:7" x14ac:dyDescent="0.25">
      <c r="A812" s="143"/>
      <c r="B812" s="146"/>
      <c r="C812" s="57" t="s">
        <v>1354</v>
      </c>
      <c r="D812" s="57" t="s">
        <v>1355</v>
      </c>
      <c r="E812" s="204">
        <v>568060.87</v>
      </c>
      <c r="F812" s="223">
        <v>47338.400000000001</v>
      </c>
      <c r="G812" s="7"/>
    </row>
    <row r="813" spans="1:7" x14ac:dyDescent="0.25">
      <c r="A813" s="144"/>
      <c r="B813" s="146"/>
      <c r="C813" s="57" t="s">
        <v>1356</v>
      </c>
      <c r="D813" s="57" t="s">
        <v>1357</v>
      </c>
      <c r="E813" s="204">
        <v>584402</v>
      </c>
      <c r="F813" s="223">
        <v>48700</v>
      </c>
      <c r="G813" s="7"/>
    </row>
    <row r="814" spans="1:7" x14ac:dyDescent="0.25">
      <c r="A814" s="142">
        <v>131</v>
      </c>
      <c r="B814" s="137" t="s">
        <v>1358</v>
      </c>
      <c r="C814" s="51" t="s">
        <v>1359</v>
      </c>
      <c r="D814" s="100" t="s">
        <v>9</v>
      </c>
      <c r="E814" s="3">
        <v>780575.13</v>
      </c>
      <c r="F814" s="84">
        <v>65047.92</v>
      </c>
      <c r="G814" s="7"/>
    </row>
    <row r="815" spans="1:7" x14ac:dyDescent="0.25">
      <c r="A815" s="143"/>
      <c r="B815" s="138"/>
      <c r="C815" s="51" t="s">
        <v>1360</v>
      </c>
      <c r="D815" s="100" t="s">
        <v>16</v>
      </c>
      <c r="E815" s="3">
        <v>625734.67000000004</v>
      </c>
      <c r="F815" s="84">
        <v>52144.55</v>
      </c>
      <c r="G815" s="7"/>
    </row>
    <row r="816" spans="1:7" x14ac:dyDescent="0.25">
      <c r="A816" s="143"/>
      <c r="B816" s="138"/>
      <c r="C816" s="51" t="s">
        <v>1361</v>
      </c>
      <c r="D816" s="100" t="s">
        <v>1362</v>
      </c>
      <c r="E816" s="3">
        <v>569063.52</v>
      </c>
      <c r="F816" s="84">
        <v>47421.95</v>
      </c>
      <c r="G816" s="7"/>
    </row>
    <row r="817" spans="1:7" x14ac:dyDescent="0.25">
      <c r="A817" s="143"/>
      <c r="B817" s="138"/>
      <c r="C817" s="51" t="s">
        <v>1363</v>
      </c>
      <c r="D817" s="100" t="s">
        <v>1364</v>
      </c>
      <c r="E817" s="3">
        <v>494203.02</v>
      </c>
      <c r="F817" s="84">
        <v>41183.85</v>
      </c>
      <c r="G817" s="7"/>
    </row>
    <row r="818" spans="1:7" x14ac:dyDescent="0.25">
      <c r="A818" s="144"/>
      <c r="B818" s="139"/>
      <c r="C818" s="51" t="s">
        <v>1365</v>
      </c>
      <c r="D818" s="100" t="s">
        <v>1366</v>
      </c>
      <c r="E818" s="3">
        <v>279307.46000000002</v>
      </c>
      <c r="F818" s="84">
        <v>39901.07</v>
      </c>
      <c r="G818" s="7"/>
    </row>
    <row r="819" spans="1:7" x14ac:dyDescent="0.25">
      <c r="A819" s="142">
        <v>132</v>
      </c>
      <c r="B819" s="146" t="s">
        <v>1367</v>
      </c>
      <c r="C819" s="100" t="s">
        <v>1368</v>
      </c>
      <c r="D819" s="100" t="s">
        <v>9</v>
      </c>
      <c r="E819" s="3">
        <v>1923681.85</v>
      </c>
      <c r="F819" s="84">
        <v>160306.82</v>
      </c>
      <c r="G819" s="7"/>
    </row>
    <row r="820" spans="1:7" ht="31.5" x14ac:dyDescent="0.25">
      <c r="A820" s="143"/>
      <c r="B820" s="146"/>
      <c r="C820" s="100" t="s">
        <v>1369</v>
      </c>
      <c r="D820" s="100" t="s">
        <v>1370</v>
      </c>
      <c r="E820" s="3">
        <v>1799926.2</v>
      </c>
      <c r="F820" s="84">
        <v>149993.85</v>
      </c>
      <c r="G820" s="7"/>
    </row>
    <row r="821" spans="1:7" ht="31.5" x14ac:dyDescent="0.25">
      <c r="A821" s="143"/>
      <c r="B821" s="146"/>
      <c r="C821" s="100" t="s">
        <v>1371</v>
      </c>
      <c r="D821" s="100" t="s">
        <v>1372</v>
      </c>
      <c r="E821" s="204">
        <v>1779959.08</v>
      </c>
      <c r="F821" s="223">
        <v>148329.93</v>
      </c>
      <c r="G821" s="7"/>
    </row>
    <row r="822" spans="1:7" ht="31.5" x14ac:dyDescent="0.25">
      <c r="A822" s="143"/>
      <c r="B822" s="146"/>
      <c r="C822" s="100" t="s">
        <v>1373</v>
      </c>
      <c r="D822" s="100" t="s">
        <v>1159</v>
      </c>
      <c r="E822" s="204">
        <v>1770262.51</v>
      </c>
      <c r="F822" s="223">
        <v>147521.88</v>
      </c>
      <c r="G822" s="7"/>
    </row>
    <row r="823" spans="1:7" ht="47.25" x14ac:dyDescent="0.25">
      <c r="A823" s="143"/>
      <c r="B823" s="146"/>
      <c r="C823" s="100" t="s">
        <v>1374</v>
      </c>
      <c r="D823" s="100" t="s">
        <v>1153</v>
      </c>
      <c r="E823" s="204">
        <v>1160762.49</v>
      </c>
      <c r="F823" s="223">
        <v>96730.21</v>
      </c>
      <c r="G823" s="7"/>
    </row>
    <row r="824" spans="1:7" ht="78.75" x14ac:dyDescent="0.25">
      <c r="A824" s="143"/>
      <c r="B824" s="146"/>
      <c r="C824" s="100" t="s">
        <v>1375</v>
      </c>
      <c r="D824" s="100" t="s">
        <v>1376</v>
      </c>
      <c r="E824" s="204">
        <v>1251446.68</v>
      </c>
      <c r="F824" s="223">
        <v>104287.23</v>
      </c>
      <c r="G824" s="7"/>
    </row>
    <row r="825" spans="1:7" x14ac:dyDescent="0.25">
      <c r="A825" s="144"/>
      <c r="B825" s="146"/>
      <c r="C825" s="100" t="s">
        <v>1377</v>
      </c>
      <c r="D825" s="100" t="s">
        <v>16</v>
      </c>
      <c r="E825" s="204">
        <v>1882583.24</v>
      </c>
      <c r="F825" s="223">
        <v>156881.94</v>
      </c>
      <c r="G825" s="7"/>
    </row>
    <row r="826" spans="1:7" x14ac:dyDescent="0.25">
      <c r="A826" s="142">
        <v>133</v>
      </c>
      <c r="B826" s="137" t="s">
        <v>1378</v>
      </c>
      <c r="C826" s="51" t="s">
        <v>1379</v>
      </c>
      <c r="D826" s="51" t="s">
        <v>9</v>
      </c>
      <c r="E826" s="211">
        <v>1978678.99</v>
      </c>
      <c r="F826" s="229">
        <v>164889.92000000001</v>
      </c>
      <c r="G826" s="7"/>
    </row>
    <row r="827" spans="1:7" ht="31.5" x14ac:dyDescent="0.25">
      <c r="A827" s="143"/>
      <c r="B827" s="138"/>
      <c r="C827" s="57" t="s">
        <v>1380</v>
      </c>
      <c r="D827" s="57" t="s">
        <v>328</v>
      </c>
      <c r="E827" s="211">
        <v>800425.92</v>
      </c>
      <c r="F827" s="229">
        <v>66702.16</v>
      </c>
      <c r="G827" s="7"/>
    </row>
    <row r="828" spans="1:7" ht="31.5" x14ac:dyDescent="0.25">
      <c r="A828" s="143"/>
      <c r="B828" s="138"/>
      <c r="C828" s="57" t="s">
        <v>1381</v>
      </c>
      <c r="D828" s="57" t="s">
        <v>328</v>
      </c>
      <c r="E828" s="211">
        <v>230345.35</v>
      </c>
      <c r="F828" s="229">
        <v>57586.34</v>
      </c>
      <c r="G828" s="7"/>
    </row>
    <row r="829" spans="1:7" x14ac:dyDescent="0.25">
      <c r="A829" s="144"/>
      <c r="B829" s="139"/>
      <c r="C829" s="57" t="s">
        <v>1382</v>
      </c>
      <c r="D829" s="57" t="s">
        <v>16</v>
      </c>
      <c r="E829" s="211">
        <v>1099841.33</v>
      </c>
      <c r="F829" s="229">
        <v>91653.440000000002</v>
      </c>
      <c r="G829" s="7"/>
    </row>
    <row r="830" spans="1:7" x14ac:dyDescent="0.25">
      <c r="A830" s="142">
        <v>134</v>
      </c>
      <c r="B830" s="147" t="s">
        <v>1383</v>
      </c>
      <c r="C830" s="60" t="s">
        <v>1384</v>
      </c>
      <c r="D830" s="60" t="s">
        <v>9</v>
      </c>
      <c r="E830" s="211">
        <v>2120747.48</v>
      </c>
      <c r="F830" s="229">
        <v>176728.95666666667</v>
      </c>
      <c r="G830" s="7"/>
    </row>
    <row r="831" spans="1:7" ht="47.25" x14ac:dyDescent="0.25">
      <c r="A831" s="143"/>
      <c r="B831" s="148"/>
      <c r="C831" s="60" t="s">
        <v>1385</v>
      </c>
      <c r="D831" s="60" t="s">
        <v>1386</v>
      </c>
      <c r="E831" s="211">
        <v>276927.89</v>
      </c>
      <c r="F831" s="229">
        <v>79122.254285714283</v>
      </c>
      <c r="G831" s="7"/>
    </row>
    <row r="832" spans="1:7" ht="31.5" x14ac:dyDescent="0.25">
      <c r="A832" s="143"/>
      <c r="B832" s="148"/>
      <c r="C832" s="60" t="s">
        <v>1387</v>
      </c>
      <c r="D832" s="60" t="s">
        <v>1388</v>
      </c>
      <c r="E832" s="211">
        <v>447763.64</v>
      </c>
      <c r="F832" s="229">
        <v>37313.636666666665</v>
      </c>
      <c r="G832" s="7"/>
    </row>
    <row r="833" spans="1:7" ht="47.25" x14ac:dyDescent="0.25">
      <c r="A833" s="143"/>
      <c r="B833" s="148"/>
      <c r="C833" s="60" t="s">
        <v>1389</v>
      </c>
      <c r="D833" s="60" t="s">
        <v>1390</v>
      </c>
      <c r="E833" s="211">
        <v>991789.67</v>
      </c>
      <c r="F833" s="229">
        <v>82649.139166666675</v>
      </c>
      <c r="G833" s="7"/>
    </row>
    <row r="834" spans="1:7" ht="78.75" x14ac:dyDescent="0.25">
      <c r="A834" s="143"/>
      <c r="B834" s="148"/>
      <c r="C834" s="60" t="s">
        <v>1391</v>
      </c>
      <c r="D834" s="60" t="s">
        <v>1392</v>
      </c>
      <c r="E834" s="211">
        <v>557671.59</v>
      </c>
      <c r="F834" s="229">
        <v>46472.6325</v>
      </c>
      <c r="G834" s="7"/>
    </row>
    <row r="835" spans="1:7" ht="63" x14ac:dyDescent="0.25">
      <c r="A835" s="143"/>
      <c r="B835" s="148"/>
      <c r="C835" s="60" t="s">
        <v>1393</v>
      </c>
      <c r="D835" s="60" t="s">
        <v>1394</v>
      </c>
      <c r="E835" s="211">
        <v>398645.01</v>
      </c>
      <c r="F835" s="229">
        <v>33220.417500000003</v>
      </c>
      <c r="G835" s="7"/>
    </row>
    <row r="836" spans="1:7" ht="47.25" x14ac:dyDescent="0.25">
      <c r="A836" s="143"/>
      <c r="B836" s="148"/>
      <c r="C836" s="60" t="s">
        <v>1395</v>
      </c>
      <c r="D836" s="60" t="s">
        <v>1396</v>
      </c>
      <c r="E836" s="211">
        <v>929688.53</v>
      </c>
      <c r="F836" s="229">
        <v>77474.044166666674</v>
      </c>
      <c r="G836" s="7"/>
    </row>
    <row r="837" spans="1:7" ht="47.25" x14ac:dyDescent="0.25">
      <c r="A837" s="143"/>
      <c r="B837" s="148"/>
      <c r="C837" s="60" t="s">
        <v>1397</v>
      </c>
      <c r="D837" s="60" t="s">
        <v>198</v>
      </c>
      <c r="E837" s="211">
        <v>988760.56</v>
      </c>
      <c r="F837" s="229">
        <v>82396.713333333333</v>
      </c>
      <c r="G837" s="7"/>
    </row>
    <row r="838" spans="1:7" ht="141.75" x14ac:dyDescent="0.25">
      <c r="A838" s="143"/>
      <c r="B838" s="148"/>
      <c r="C838" s="60" t="s">
        <v>1398</v>
      </c>
      <c r="D838" s="60" t="s">
        <v>1399</v>
      </c>
      <c r="E838" s="211">
        <v>1093743.8500000001</v>
      </c>
      <c r="F838" s="229">
        <v>91145.320833333346</v>
      </c>
      <c r="G838" s="7"/>
    </row>
    <row r="839" spans="1:7" ht="47.25" x14ac:dyDescent="0.25">
      <c r="A839" s="143"/>
      <c r="B839" s="148"/>
      <c r="C839" s="60" t="s">
        <v>1400</v>
      </c>
      <c r="D839" s="60" t="s">
        <v>1401</v>
      </c>
      <c r="E839" s="211">
        <v>1024140.28</v>
      </c>
      <c r="F839" s="229">
        <v>85345.023333333331</v>
      </c>
      <c r="G839" s="7"/>
    </row>
    <row r="840" spans="1:7" ht="63" x14ac:dyDescent="0.25">
      <c r="A840" s="144"/>
      <c r="B840" s="149"/>
      <c r="C840" s="60" t="s">
        <v>1402</v>
      </c>
      <c r="D840" s="60" t="s">
        <v>339</v>
      </c>
      <c r="E840" s="211">
        <v>894510.07</v>
      </c>
      <c r="F840" s="229">
        <v>74542.505833333329</v>
      </c>
      <c r="G840" s="7"/>
    </row>
    <row r="841" spans="1:7" ht="63" x14ac:dyDescent="0.25">
      <c r="A841" s="142">
        <v>135</v>
      </c>
      <c r="B841" s="146" t="s">
        <v>1403</v>
      </c>
      <c r="C841" s="61" t="s">
        <v>1404</v>
      </c>
      <c r="D841" s="61" t="s">
        <v>245</v>
      </c>
      <c r="E841" s="212">
        <v>1509995.89</v>
      </c>
      <c r="F841" s="222">
        <v>125832.99083333333</v>
      </c>
      <c r="G841" s="7"/>
    </row>
    <row r="842" spans="1:7" ht="63" x14ac:dyDescent="0.25">
      <c r="A842" s="143"/>
      <c r="B842" s="146"/>
      <c r="C842" s="61" t="s">
        <v>1405</v>
      </c>
      <c r="D842" s="61" t="s">
        <v>1202</v>
      </c>
      <c r="E842" s="212">
        <v>945978.83</v>
      </c>
      <c r="F842" s="222">
        <v>78831.569166666668</v>
      </c>
      <c r="G842" s="7"/>
    </row>
    <row r="843" spans="1:7" ht="78.75" x14ac:dyDescent="0.25">
      <c r="A843" s="143"/>
      <c r="B843" s="146"/>
      <c r="C843" s="61" t="s">
        <v>1406</v>
      </c>
      <c r="D843" s="61" t="s">
        <v>1407</v>
      </c>
      <c r="E843" s="212">
        <v>876628.91</v>
      </c>
      <c r="F843" s="222">
        <v>73052.409166666665</v>
      </c>
      <c r="G843" s="7"/>
    </row>
    <row r="844" spans="1:7" ht="47.25" x14ac:dyDescent="0.25">
      <c r="A844" s="143"/>
      <c r="B844" s="146"/>
      <c r="C844" s="61" t="s">
        <v>1408</v>
      </c>
      <c r="D844" s="61" t="s">
        <v>945</v>
      </c>
      <c r="E844" s="212">
        <v>1095335.22</v>
      </c>
      <c r="F844" s="222">
        <v>91277.934999999998</v>
      </c>
      <c r="G844" s="7"/>
    </row>
    <row r="845" spans="1:7" ht="78.75" x14ac:dyDescent="0.25">
      <c r="A845" s="143"/>
      <c r="B845" s="146"/>
      <c r="C845" s="61" t="s">
        <v>1409</v>
      </c>
      <c r="D845" s="61" t="s">
        <v>1410</v>
      </c>
      <c r="E845" s="213">
        <v>1096330.1599999999</v>
      </c>
      <c r="F845" s="222">
        <v>91360.846666666665</v>
      </c>
      <c r="G845" s="7"/>
    </row>
    <row r="846" spans="1:7" x14ac:dyDescent="0.25">
      <c r="A846" s="143"/>
      <c r="B846" s="146"/>
      <c r="C846" s="61" t="s">
        <v>1411</v>
      </c>
      <c r="D846" s="61" t="s">
        <v>9</v>
      </c>
      <c r="E846" s="203">
        <v>2234575.15</v>
      </c>
      <c r="F846" s="222">
        <v>186214.59583333333</v>
      </c>
      <c r="G846" s="7"/>
    </row>
    <row r="847" spans="1:7" x14ac:dyDescent="0.25">
      <c r="A847" s="143"/>
      <c r="B847" s="146"/>
      <c r="C847" s="51" t="s">
        <v>1412</v>
      </c>
      <c r="D847" s="51" t="s">
        <v>16</v>
      </c>
      <c r="E847" s="203">
        <v>1222823.8500000001</v>
      </c>
      <c r="F847" s="222">
        <v>101901.9875</v>
      </c>
      <c r="G847" s="7"/>
    </row>
    <row r="848" spans="1:7" ht="78.75" x14ac:dyDescent="0.25">
      <c r="A848" s="143"/>
      <c r="B848" s="146"/>
      <c r="C848" s="61" t="s">
        <v>1413</v>
      </c>
      <c r="D848" s="61" t="s">
        <v>250</v>
      </c>
      <c r="E848" s="212">
        <v>981027.94</v>
      </c>
      <c r="F848" s="222">
        <v>81752.328333333324</v>
      </c>
      <c r="G848" s="7"/>
    </row>
    <row r="849" spans="1:7" ht="47.25" x14ac:dyDescent="0.25">
      <c r="A849" s="144"/>
      <c r="B849" s="146"/>
      <c r="C849" s="61" t="s">
        <v>1414</v>
      </c>
      <c r="D849" s="61" t="s">
        <v>950</v>
      </c>
      <c r="E849" s="212">
        <v>1167002.28</v>
      </c>
      <c r="F849" s="222">
        <v>97250.19</v>
      </c>
      <c r="G849" s="7"/>
    </row>
    <row r="850" spans="1:7" x14ac:dyDescent="0.25">
      <c r="A850" s="142">
        <v>136</v>
      </c>
      <c r="B850" s="137" t="s">
        <v>1415</v>
      </c>
      <c r="C850" s="51" t="s">
        <v>1416</v>
      </c>
      <c r="D850" s="51" t="s">
        <v>9</v>
      </c>
      <c r="E850" s="203">
        <v>1422985.3</v>
      </c>
      <c r="F850" s="222">
        <v>118582.11</v>
      </c>
      <c r="G850" s="7"/>
    </row>
    <row r="851" spans="1:7" x14ac:dyDescent="0.25">
      <c r="A851" s="143"/>
      <c r="B851" s="138"/>
      <c r="C851" s="51" t="s">
        <v>1417</v>
      </c>
      <c r="D851" s="51" t="s">
        <v>16</v>
      </c>
      <c r="E851" s="203">
        <v>814329.84</v>
      </c>
      <c r="F851" s="222">
        <v>67860.820000000007</v>
      </c>
      <c r="G851" s="7"/>
    </row>
    <row r="852" spans="1:7" ht="31.5" x14ac:dyDescent="0.25">
      <c r="A852" s="143"/>
      <c r="B852" s="138"/>
      <c r="C852" s="51" t="s">
        <v>1418</v>
      </c>
      <c r="D852" s="51" t="s">
        <v>974</v>
      </c>
      <c r="E852" s="203">
        <v>804649.44</v>
      </c>
      <c r="F852" s="222">
        <v>67054.12</v>
      </c>
      <c r="G852" s="7"/>
    </row>
    <row r="853" spans="1:7" ht="31.5" x14ac:dyDescent="0.25">
      <c r="A853" s="143"/>
      <c r="B853" s="138"/>
      <c r="C853" s="51" t="s">
        <v>1419</v>
      </c>
      <c r="D853" s="51" t="s">
        <v>1083</v>
      </c>
      <c r="E853" s="203">
        <v>693948.2</v>
      </c>
      <c r="F853" s="222">
        <v>57829.01</v>
      </c>
      <c r="G853" s="7"/>
    </row>
    <row r="854" spans="1:7" ht="31.5" x14ac:dyDescent="0.25">
      <c r="A854" s="143"/>
      <c r="B854" s="138"/>
      <c r="C854" s="51" t="s">
        <v>1420</v>
      </c>
      <c r="D854" s="51" t="s">
        <v>1083</v>
      </c>
      <c r="E854" s="203">
        <v>754472.68</v>
      </c>
      <c r="F854" s="222">
        <v>62872.72</v>
      </c>
      <c r="G854" s="7"/>
    </row>
    <row r="855" spans="1:7" ht="31.5" x14ac:dyDescent="0.25">
      <c r="A855" s="144"/>
      <c r="B855" s="139"/>
      <c r="C855" s="51" t="s">
        <v>1421</v>
      </c>
      <c r="D855" s="51" t="s">
        <v>1114</v>
      </c>
      <c r="E855" s="203">
        <v>669207.48</v>
      </c>
      <c r="F855" s="222">
        <v>55767.29</v>
      </c>
      <c r="G855" s="7"/>
    </row>
    <row r="856" spans="1:7" x14ac:dyDescent="0.25">
      <c r="A856" s="142">
        <v>137</v>
      </c>
      <c r="B856" s="137" t="s">
        <v>1422</v>
      </c>
      <c r="C856" s="51" t="s">
        <v>1423</v>
      </c>
      <c r="D856" s="51" t="s">
        <v>19</v>
      </c>
      <c r="E856" s="203">
        <v>2168780.27</v>
      </c>
      <c r="F856" s="222">
        <v>180731.68916666668</v>
      </c>
      <c r="G856" s="7"/>
    </row>
    <row r="857" spans="1:7" ht="31.5" x14ac:dyDescent="0.25">
      <c r="A857" s="143"/>
      <c r="B857" s="138"/>
      <c r="C857" s="62" t="s">
        <v>1424</v>
      </c>
      <c r="D857" s="62" t="s">
        <v>39</v>
      </c>
      <c r="E857" s="203">
        <v>1538013.3</v>
      </c>
      <c r="F857" s="222">
        <v>128167.77500000001</v>
      </c>
      <c r="G857" s="7"/>
    </row>
    <row r="858" spans="1:7" ht="31.5" x14ac:dyDescent="0.25">
      <c r="A858" s="143"/>
      <c r="B858" s="138"/>
      <c r="C858" s="62" t="s">
        <v>1425</v>
      </c>
      <c r="D858" s="62" t="s">
        <v>41</v>
      </c>
      <c r="E858" s="203">
        <v>1211623.2</v>
      </c>
      <c r="F858" s="222">
        <v>100968.59999999999</v>
      </c>
      <c r="G858" s="7"/>
    </row>
    <row r="859" spans="1:7" ht="31.5" x14ac:dyDescent="0.25">
      <c r="A859" s="143"/>
      <c r="B859" s="138"/>
      <c r="C859" s="62" t="s">
        <v>1426</v>
      </c>
      <c r="D859" s="62" t="s">
        <v>43</v>
      </c>
      <c r="E859" s="203">
        <v>1322445.44</v>
      </c>
      <c r="F859" s="222">
        <v>110203.78666666667</v>
      </c>
      <c r="G859" s="7"/>
    </row>
    <row r="860" spans="1:7" ht="31.5" x14ac:dyDescent="0.25">
      <c r="A860" s="143"/>
      <c r="B860" s="138"/>
      <c r="C860" s="62" t="s">
        <v>1427</v>
      </c>
      <c r="D860" s="62" t="s">
        <v>1083</v>
      </c>
      <c r="E860" s="203">
        <v>1398475.73</v>
      </c>
      <c r="F860" s="222">
        <v>116539.64416666667</v>
      </c>
      <c r="G860" s="7"/>
    </row>
    <row r="861" spans="1:7" ht="31.5" x14ac:dyDescent="0.25">
      <c r="A861" s="143"/>
      <c r="B861" s="138"/>
      <c r="C861" s="62" t="s">
        <v>1428</v>
      </c>
      <c r="D861" s="62" t="s">
        <v>974</v>
      </c>
      <c r="E861" s="203">
        <v>1322752.67</v>
      </c>
      <c r="F861" s="222">
        <v>110229.38916666666</v>
      </c>
      <c r="G861" s="7"/>
    </row>
    <row r="862" spans="1:7" x14ac:dyDescent="0.25">
      <c r="A862" s="144"/>
      <c r="B862" s="139"/>
      <c r="C862" s="51" t="s">
        <v>1429</v>
      </c>
      <c r="D862" s="51" t="s">
        <v>16</v>
      </c>
      <c r="E862" s="203">
        <v>1636300.14</v>
      </c>
      <c r="F862" s="222">
        <v>136358.345</v>
      </c>
      <c r="G862" s="7"/>
    </row>
    <row r="863" spans="1:7" x14ac:dyDescent="0.25">
      <c r="A863" s="142">
        <v>138</v>
      </c>
      <c r="B863" s="137" t="s">
        <v>1430</v>
      </c>
      <c r="C863" s="51" t="s">
        <v>1431</v>
      </c>
      <c r="D863" s="51" t="s">
        <v>9</v>
      </c>
      <c r="E863" s="203">
        <v>1120380.1100000001</v>
      </c>
      <c r="F863" s="222">
        <v>93365.01</v>
      </c>
      <c r="G863" s="7"/>
    </row>
    <row r="864" spans="1:7" ht="47.25" x14ac:dyDescent="0.25">
      <c r="A864" s="143"/>
      <c r="B864" s="138"/>
      <c r="C864" s="51" t="s">
        <v>1432</v>
      </c>
      <c r="D864" s="51" t="s">
        <v>1124</v>
      </c>
      <c r="E864" s="203">
        <v>631874.39</v>
      </c>
      <c r="F864" s="222">
        <v>52656.2</v>
      </c>
      <c r="G864" s="7"/>
    </row>
    <row r="865" spans="1:7" ht="63" x14ac:dyDescent="0.25">
      <c r="A865" s="143"/>
      <c r="B865" s="138"/>
      <c r="C865" s="51" t="s">
        <v>1433</v>
      </c>
      <c r="D865" s="63" t="s">
        <v>245</v>
      </c>
      <c r="E865" s="204">
        <v>602392.76</v>
      </c>
      <c r="F865" s="223">
        <v>50199.4</v>
      </c>
      <c r="G865" s="7"/>
    </row>
    <row r="866" spans="1:7" ht="63" x14ac:dyDescent="0.25">
      <c r="A866" s="143"/>
      <c r="B866" s="138"/>
      <c r="C866" s="51" t="s">
        <v>1434</v>
      </c>
      <c r="D866" s="63" t="s">
        <v>245</v>
      </c>
      <c r="E866" s="204">
        <v>618767.21</v>
      </c>
      <c r="F866" s="223">
        <v>51563.93</v>
      </c>
      <c r="G866" s="7"/>
    </row>
    <row r="867" spans="1:7" x14ac:dyDescent="0.25">
      <c r="A867" s="144"/>
      <c r="B867" s="139"/>
      <c r="C867" s="51" t="s">
        <v>1435</v>
      </c>
      <c r="D867" s="63" t="s">
        <v>16</v>
      </c>
      <c r="E867" s="204">
        <v>630434.35</v>
      </c>
      <c r="F867" s="223">
        <v>52536.19</v>
      </c>
      <c r="G867" s="7"/>
    </row>
    <row r="868" spans="1:7" x14ac:dyDescent="0.25">
      <c r="A868" s="145">
        <v>139</v>
      </c>
      <c r="B868" s="146" t="s">
        <v>1436</v>
      </c>
      <c r="C868" s="100" t="s">
        <v>1437</v>
      </c>
      <c r="D868" s="100" t="s">
        <v>9</v>
      </c>
      <c r="E868" s="214">
        <v>716649.34</v>
      </c>
      <c r="F868" s="230">
        <v>59720.77</v>
      </c>
      <c r="G868" s="7"/>
    </row>
    <row r="869" spans="1:7" x14ac:dyDescent="0.25">
      <c r="A869" s="145"/>
      <c r="B869" s="146"/>
      <c r="C869" s="100" t="s">
        <v>1438</v>
      </c>
      <c r="D869" s="100" t="s">
        <v>16</v>
      </c>
      <c r="E869" s="214">
        <v>621723.47</v>
      </c>
      <c r="F869" s="230">
        <v>51810.29</v>
      </c>
      <c r="G869" s="7"/>
    </row>
    <row r="870" spans="1:7" ht="63" x14ac:dyDescent="0.25">
      <c r="A870" s="145"/>
      <c r="B870" s="146"/>
      <c r="C870" s="100" t="s">
        <v>1439</v>
      </c>
      <c r="D870" s="100" t="s">
        <v>245</v>
      </c>
      <c r="E870" s="214">
        <v>137124.68</v>
      </c>
      <c r="F870" s="230">
        <v>34281.17</v>
      </c>
      <c r="G870" s="7"/>
    </row>
    <row r="871" spans="1:7" ht="63" x14ac:dyDescent="0.25">
      <c r="A871" s="145"/>
      <c r="B871" s="146"/>
      <c r="C871" s="100" t="s">
        <v>1440</v>
      </c>
      <c r="D871" s="100" t="s">
        <v>1202</v>
      </c>
      <c r="E871" s="214">
        <v>511309.46</v>
      </c>
      <c r="F871" s="230">
        <v>42609.120000000003</v>
      </c>
      <c r="G871" s="7"/>
    </row>
    <row r="872" spans="1:7" ht="47.25" x14ac:dyDescent="0.25">
      <c r="A872" s="145"/>
      <c r="B872" s="146"/>
      <c r="C872" s="100" t="s">
        <v>1441</v>
      </c>
      <c r="D872" s="100" t="s">
        <v>198</v>
      </c>
      <c r="E872" s="214">
        <v>613178.68000000005</v>
      </c>
      <c r="F872" s="230">
        <v>51098.22</v>
      </c>
      <c r="G872" s="7"/>
    </row>
    <row r="873" spans="1:7" ht="63" x14ac:dyDescent="0.25">
      <c r="A873" s="145"/>
      <c r="B873" s="146"/>
      <c r="C873" s="64" t="s">
        <v>1442</v>
      </c>
      <c r="D873" s="100" t="s">
        <v>245</v>
      </c>
      <c r="E873" s="215">
        <v>46276.12</v>
      </c>
      <c r="F873" s="231">
        <v>29120.03</v>
      </c>
      <c r="G873" s="7"/>
    </row>
    <row r="874" spans="1:7" x14ac:dyDescent="0.25">
      <c r="A874" s="112">
        <v>140</v>
      </c>
      <c r="B874" s="137" t="s">
        <v>1443</v>
      </c>
      <c r="C874" s="51" t="s">
        <v>1444</v>
      </c>
      <c r="D874" s="51" t="s">
        <v>9</v>
      </c>
      <c r="E874" s="3">
        <v>3219892.03</v>
      </c>
      <c r="F874" s="84">
        <v>268324.33583333332</v>
      </c>
      <c r="G874" s="7"/>
    </row>
    <row r="875" spans="1:7" ht="47.25" x14ac:dyDescent="0.25">
      <c r="A875" s="113"/>
      <c r="B875" s="138"/>
      <c r="C875" s="51" t="s">
        <v>1445</v>
      </c>
      <c r="D875" s="51" t="s">
        <v>1446</v>
      </c>
      <c r="E875" s="3">
        <v>1864163.07</v>
      </c>
      <c r="F875" s="84">
        <v>155346.92250000002</v>
      </c>
      <c r="G875" s="7"/>
    </row>
    <row r="876" spans="1:7" x14ac:dyDescent="0.25">
      <c r="A876" s="113"/>
      <c r="B876" s="138"/>
      <c r="C876" s="57" t="s">
        <v>1447</v>
      </c>
      <c r="D876" s="51" t="s">
        <v>107</v>
      </c>
      <c r="E876" s="204">
        <v>2398921.36</v>
      </c>
      <c r="F876" s="84">
        <v>199910.11333333331</v>
      </c>
      <c r="G876" s="7"/>
    </row>
    <row r="877" spans="1:7" x14ac:dyDescent="0.25">
      <c r="A877" s="113"/>
      <c r="B877" s="138"/>
      <c r="C877" s="57" t="s">
        <v>1448</v>
      </c>
      <c r="D877" s="51" t="s">
        <v>16</v>
      </c>
      <c r="E877" s="204">
        <v>2276258.75</v>
      </c>
      <c r="F877" s="84">
        <v>189688.22916666666</v>
      </c>
      <c r="G877" s="7"/>
    </row>
    <row r="878" spans="1:7" ht="31.5" x14ac:dyDescent="0.25">
      <c r="A878" s="113"/>
      <c r="B878" s="138"/>
      <c r="C878" s="57" t="s">
        <v>1449</v>
      </c>
      <c r="D878" s="51" t="s">
        <v>436</v>
      </c>
      <c r="E878" s="204">
        <v>2245554.15</v>
      </c>
      <c r="F878" s="84">
        <v>187129.51249999998</v>
      </c>
      <c r="G878" s="7"/>
    </row>
    <row r="879" spans="1:7" ht="31.5" x14ac:dyDescent="0.25">
      <c r="A879" s="113"/>
      <c r="B879" s="138"/>
      <c r="C879" s="57" t="s">
        <v>1450</v>
      </c>
      <c r="D879" s="51" t="s">
        <v>105</v>
      </c>
      <c r="E879" s="204">
        <v>2251786.39</v>
      </c>
      <c r="F879" s="84">
        <v>187648.86583333334</v>
      </c>
      <c r="G879" s="7"/>
    </row>
    <row r="880" spans="1:7" x14ac:dyDescent="0.25">
      <c r="A880" s="114"/>
      <c r="B880" s="139"/>
      <c r="C880" s="57" t="s">
        <v>1451</v>
      </c>
      <c r="D880" s="51" t="s">
        <v>1452</v>
      </c>
      <c r="E880" s="204">
        <v>2376095.31</v>
      </c>
      <c r="F880" s="84">
        <v>198007.9425</v>
      </c>
      <c r="G880" s="7"/>
    </row>
    <row r="881" spans="1:7" x14ac:dyDescent="0.25">
      <c r="A881" s="112">
        <v>141</v>
      </c>
      <c r="B881" s="137" t="s">
        <v>1453</v>
      </c>
      <c r="C881" s="51" t="s">
        <v>1454</v>
      </c>
      <c r="D881" s="51" t="s">
        <v>9</v>
      </c>
      <c r="E881" s="216">
        <v>2044521.88</v>
      </c>
      <c r="F881" s="227">
        <v>170376.82</v>
      </c>
      <c r="G881" s="7"/>
    </row>
    <row r="882" spans="1:7" ht="31.5" x14ac:dyDescent="0.25">
      <c r="A882" s="113"/>
      <c r="B882" s="138"/>
      <c r="C882" s="51" t="s">
        <v>1455</v>
      </c>
      <c r="D882" s="51" t="s">
        <v>84</v>
      </c>
      <c r="E882" s="217">
        <v>921303.61</v>
      </c>
      <c r="F882" s="227">
        <v>76775.3</v>
      </c>
      <c r="G882" s="7"/>
    </row>
    <row r="883" spans="1:7" ht="47.25" x14ac:dyDescent="0.25">
      <c r="A883" s="113"/>
      <c r="B883" s="138"/>
      <c r="C883" s="51" t="s">
        <v>1456</v>
      </c>
      <c r="D883" s="51" t="s">
        <v>1457</v>
      </c>
      <c r="E883" s="217">
        <v>721263.16</v>
      </c>
      <c r="F883" s="227">
        <v>65569.37</v>
      </c>
      <c r="G883" s="7"/>
    </row>
    <row r="884" spans="1:7" ht="31.5" x14ac:dyDescent="0.25">
      <c r="A884" s="113"/>
      <c r="B884" s="138"/>
      <c r="C884" s="51" t="s">
        <v>1458</v>
      </c>
      <c r="D884" s="51" t="s">
        <v>43</v>
      </c>
      <c r="E884" s="217">
        <v>475593.8</v>
      </c>
      <c r="F884" s="227">
        <v>52843.75</v>
      </c>
      <c r="G884" s="7"/>
    </row>
    <row r="885" spans="1:7" ht="31.5" x14ac:dyDescent="0.25">
      <c r="A885" s="113"/>
      <c r="B885" s="138"/>
      <c r="C885" s="51" t="s">
        <v>1459</v>
      </c>
      <c r="D885" s="51" t="s">
        <v>39</v>
      </c>
      <c r="E885" s="217">
        <v>1037724.04</v>
      </c>
      <c r="F885" s="227">
        <v>86477</v>
      </c>
      <c r="G885" s="7"/>
    </row>
    <row r="886" spans="1:7" x14ac:dyDescent="0.25">
      <c r="A886" s="113"/>
      <c r="B886" s="138"/>
      <c r="C886" s="51" t="s">
        <v>1460</v>
      </c>
      <c r="D886" s="51" t="s">
        <v>92</v>
      </c>
      <c r="E886" s="217">
        <v>950281.01</v>
      </c>
      <c r="F886" s="227">
        <v>79190.080000000002</v>
      </c>
      <c r="G886" s="7"/>
    </row>
    <row r="887" spans="1:7" ht="47.25" x14ac:dyDescent="0.25">
      <c r="A887" s="113"/>
      <c r="B887" s="138"/>
      <c r="C887" s="51" t="s">
        <v>1461</v>
      </c>
      <c r="D887" s="51" t="s">
        <v>1462</v>
      </c>
      <c r="E887" s="217">
        <v>507590.38</v>
      </c>
      <c r="F887" s="227">
        <v>56398.93</v>
      </c>
      <c r="G887" s="7"/>
    </row>
    <row r="888" spans="1:7" ht="47.25" x14ac:dyDescent="0.25">
      <c r="A888" s="113"/>
      <c r="B888" s="138"/>
      <c r="C888" s="51" t="s">
        <v>1463</v>
      </c>
      <c r="D888" s="51" t="s">
        <v>1462</v>
      </c>
      <c r="E888" s="217">
        <v>187030.95</v>
      </c>
      <c r="F888" s="227">
        <v>62343.65</v>
      </c>
      <c r="G888" s="7"/>
    </row>
    <row r="889" spans="1:7" ht="31.5" x14ac:dyDescent="0.25">
      <c r="A889" s="114"/>
      <c r="B889" s="139"/>
      <c r="C889" s="51" t="s">
        <v>1464</v>
      </c>
      <c r="D889" s="51" t="s">
        <v>1465</v>
      </c>
      <c r="E889" s="217">
        <v>125200</v>
      </c>
      <c r="F889" s="227">
        <v>62600</v>
      </c>
      <c r="G889" s="7"/>
    </row>
    <row r="890" spans="1:7" x14ac:dyDescent="0.25">
      <c r="A890" s="112">
        <v>142</v>
      </c>
      <c r="B890" s="137" t="s">
        <v>1466</v>
      </c>
      <c r="C890" s="51" t="s">
        <v>1467</v>
      </c>
      <c r="D890" s="51" t="s">
        <v>19</v>
      </c>
      <c r="E890" s="203">
        <v>791923.75</v>
      </c>
      <c r="F890" s="222">
        <v>65993.649999999994</v>
      </c>
      <c r="G890" s="7"/>
    </row>
    <row r="891" spans="1:7" ht="31.5" x14ac:dyDescent="0.25">
      <c r="A891" s="113"/>
      <c r="B891" s="140"/>
      <c r="C891" s="51" t="s">
        <v>1468</v>
      </c>
      <c r="D891" s="51" t="s">
        <v>1042</v>
      </c>
      <c r="E891" s="203">
        <v>695798.89</v>
      </c>
      <c r="F891" s="222">
        <v>57983.24</v>
      </c>
      <c r="G891" s="7"/>
    </row>
    <row r="892" spans="1:7" ht="31.5" x14ac:dyDescent="0.25">
      <c r="A892" s="113"/>
      <c r="B892" s="140"/>
      <c r="C892" s="51" t="s">
        <v>1469</v>
      </c>
      <c r="D892" s="51" t="s">
        <v>1040</v>
      </c>
      <c r="E892" s="203">
        <v>418064.46</v>
      </c>
      <c r="F892" s="222">
        <v>52258.06</v>
      </c>
      <c r="G892" s="7"/>
    </row>
    <row r="893" spans="1:7" x14ac:dyDescent="0.25">
      <c r="A893" s="113"/>
      <c r="B893" s="140"/>
      <c r="C893" s="51" t="s">
        <v>1470</v>
      </c>
      <c r="D893" s="51" t="s">
        <v>1471</v>
      </c>
      <c r="E893" s="203">
        <v>634185.25</v>
      </c>
      <c r="F893" s="222">
        <v>52848.77</v>
      </c>
      <c r="G893" s="7"/>
    </row>
    <row r="894" spans="1:7" ht="31.5" x14ac:dyDescent="0.25">
      <c r="A894" s="113"/>
      <c r="B894" s="140"/>
      <c r="C894" s="51" t="s">
        <v>1472</v>
      </c>
      <c r="D894" s="51" t="s">
        <v>1473</v>
      </c>
      <c r="E894" s="203">
        <v>701606.05</v>
      </c>
      <c r="F894" s="222">
        <v>58467.17</v>
      </c>
      <c r="G894" s="7"/>
    </row>
    <row r="895" spans="1:7" x14ac:dyDescent="0.25">
      <c r="A895" s="113"/>
      <c r="B895" s="140"/>
      <c r="C895" s="51" t="s">
        <v>1474</v>
      </c>
      <c r="D895" s="51" t="s">
        <v>272</v>
      </c>
      <c r="E895" s="203">
        <v>690665.75</v>
      </c>
      <c r="F895" s="222">
        <v>57555.48</v>
      </c>
      <c r="G895" s="7"/>
    </row>
    <row r="896" spans="1:7" ht="31.5" x14ac:dyDescent="0.25">
      <c r="A896" s="113"/>
      <c r="B896" s="140"/>
      <c r="C896" s="51" t="s">
        <v>1475</v>
      </c>
      <c r="D896" s="51" t="s">
        <v>731</v>
      </c>
      <c r="E896" s="203">
        <v>699857.47</v>
      </c>
      <c r="F896" s="222">
        <v>58321.46</v>
      </c>
      <c r="G896" s="7"/>
    </row>
    <row r="897" spans="1:7" x14ac:dyDescent="0.25">
      <c r="A897" s="114"/>
      <c r="B897" s="141"/>
      <c r="C897" s="51" t="s">
        <v>1476</v>
      </c>
      <c r="D897" s="51" t="s">
        <v>27</v>
      </c>
      <c r="E897" s="203">
        <v>738666.78</v>
      </c>
      <c r="F897" s="222">
        <v>61555.57</v>
      </c>
      <c r="G897" s="7"/>
    </row>
    <row r="898" spans="1:7" x14ac:dyDescent="0.25">
      <c r="A898" s="112">
        <v>143</v>
      </c>
      <c r="B898" s="137" t="s">
        <v>1477</v>
      </c>
      <c r="C898" s="51" t="s">
        <v>1478</v>
      </c>
      <c r="D898" s="51" t="s">
        <v>9</v>
      </c>
      <c r="E898" s="203">
        <v>1429193.71</v>
      </c>
      <c r="F898" s="222">
        <v>119099.47583333333</v>
      </c>
      <c r="G898" s="7"/>
    </row>
    <row r="899" spans="1:7" x14ac:dyDescent="0.25">
      <c r="A899" s="113"/>
      <c r="B899" s="138"/>
      <c r="C899" s="51" t="s">
        <v>1479</v>
      </c>
      <c r="D899" s="51" t="s">
        <v>16</v>
      </c>
      <c r="E899" s="203">
        <v>990895.24</v>
      </c>
      <c r="F899" s="222">
        <v>82574.603333333333</v>
      </c>
      <c r="G899" s="7"/>
    </row>
    <row r="900" spans="1:7" ht="47.25" x14ac:dyDescent="0.25">
      <c r="A900" s="113"/>
      <c r="B900" s="138"/>
      <c r="C900" s="51" t="s">
        <v>1480</v>
      </c>
      <c r="D900" s="51" t="s">
        <v>184</v>
      </c>
      <c r="E900" s="203">
        <v>1074844.3799999999</v>
      </c>
      <c r="F900" s="222">
        <v>89570.364999999991</v>
      </c>
      <c r="G900" s="7"/>
    </row>
    <row r="901" spans="1:7" ht="47.25" x14ac:dyDescent="0.25">
      <c r="A901" s="113"/>
      <c r="B901" s="138"/>
      <c r="C901" s="51" t="s">
        <v>1481</v>
      </c>
      <c r="D901" s="51" t="s">
        <v>184</v>
      </c>
      <c r="E901" s="203">
        <v>918185.59</v>
      </c>
      <c r="F901" s="222">
        <v>76515.465833333321</v>
      </c>
      <c r="G901" s="7"/>
    </row>
    <row r="902" spans="1:7" ht="63" x14ac:dyDescent="0.25">
      <c r="A902" s="113"/>
      <c r="B902" s="138"/>
      <c r="C902" s="51" t="s">
        <v>1482</v>
      </c>
      <c r="D902" s="51" t="s">
        <v>245</v>
      </c>
      <c r="E902" s="203">
        <v>822496.74</v>
      </c>
      <c r="F902" s="222">
        <v>68541.39499999999</v>
      </c>
      <c r="G902" s="7"/>
    </row>
    <row r="903" spans="1:7" ht="31.5" x14ac:dyDescent="0.25">
      <c r="A903" s="113"/>
      <c r="B903" s="138"/>
      <c r="C903" s="51" t="s">
        <v>1483</v>
      </c>
      <c r="D903" s="51" t="s">
        <v>87</v>
      </c>
      <c r="E903" s="203">
        <v>544240.19999999995</v>
      </c>
      <c r="F903" s="222">
        <v>45353.349999999991</v>
      </c>
      <c r="G903" s="7"/>
    </row>
    <row r="904" spans="1:7" ht="47.25" x14ac:dyDescent="0.25">
      <c r="A904" s="113"/>
      <c r="B904" s="138"/>
      <c r="C904" s="51" t="s">
        <v>1484</v>
      </c>
      <c r="D904" s="51" t="s">
        <v>945</v>
      </c>
      <c r="E904" s="203">
        <v>830927.8</v>
      </c>
      <c r="F904" s="222">
        <v>69243.983333333337</v>
      </c>
      <c r="G904" s="7"/>
    </row>
    <row r="905" spans="1:7" ht="63" x14ac:dyDescent="0.25">
      <c r="A905" s="113"/>
      <c r="B905" s="138"/>
      <c r="C905" s="51" t="s">
        <v>1485</v>
      </c>
      <c r="D905" s="51" t="s">
        <v>1486</v>
      </c>
      <c r="E905" s="203">
        <v>191017.68</v>
      </c>
      <c r="F905" s="222">
        <v>15918.14</v>
      </c>
      <c r="G905" s="7"/>
    </row>
    <row r="906" spans="1:7" ht="31.5" x14ac:dyDescent="0.25">
      <c r="A906" s="114"/>
      <c r="B906" s="139"/>
      <c r="C906" s="51" t="s">
        <v>1487</v>
      </c>
      <c r="D906" s="51" t="s">
        <v>328</v>
      </c>
      <c r="E906" s="203">
        <v>662959.91</v>
      </c>
      <c r="F906" s="222">
        <v>55246.659166666665</v>
      </c>
      <c r="G906" s="7"/>
    </row>
    <row r="907" spans="1:7" x14ac:dyDescent="0.25">
      <c r="A907" s="112">
        <v>144</v>
      </c>
      <c r="B907" s="137" t="s">
        <v>1488</v>
      </c>
      <c r="C907" s="51" t="s">
        <v>1489</v>
      </c>
      <c r="D907" s="51" t="s">
        <v>9</v>
      </c>
      <c r="E907" s="218">
        <v>825215.39</v>
      </c>
      <c r="F907" s="222">
        <v>68767.95</v>
      </c>
      <c r="G907" s="7"/>
    </row>
    <row r="908" spans="1:7" ht="63" x14ac:dyDescent="0.25">
      <c r="A908" s="113"/>
      <c r="B908" s="138"/>
      <c r="C908" s="51" t="s">
        <v>1490</v>
      </c>
      <c r="D908" s="51" t="s">
        <v>1491</v>
      </c>
      <c r="E908" s="203">
        <v>532325.91</v>
      </c>
      <c r="F908" s="222">
        <v>53232.59</v>
      </c>
      <c r="G908" s="7"/>
    </row>
    <row r="909" spans="1:7" ht="31.5" x14ac:dyDescent="0.25">
      <c r="A909" s="113"/>
      <c r="B909" s="138"/>
      <c r="C909" s="51" t="s">
        <v>1492</v>
      </c>
      <c r="D909" s="51" t="s">
        <v>1493</v>
      </c>
      <c r="E909" s="203">
        <v>591708.74</v>
      </c>
      <c r="F909" s="222">
        <v>49309.06</v>
      </c>
      <c r="G909" s="7"/>
    </row>
    <row r="910" spans="1:7" ht="63" x14ac:dyDescent="0.25">
      <c r="A910" s="113"/>
      <c r="B910" s="138"/>
      <c r="C910" s="51" t="s">
        <v>1494</v>
      </c>
      <c r="D910" s="51" t="s">
        <v>73</v>
      </c>
      <c r="E910" s="203">
        <v>276233.49</v>
      </c>
      <c r="F910" s="222">
        <v>27623.35</v>
      </c>
      <c r="G910" s="7"/>
    </row>
    <row r="911" spans="1:7" ht="63" x14ac:dyDescent="0.25">
      <c r="A911" s="113"/>
      <c r="B911" s="138"/>
      <c r="C911" s="51" t="s">
        <v>1495</v>
      </c>
      <c r="D911" s="51" t="s">
        <v>1496</v>
      </c>
      <c r="E911" s="203">
        <v>503152.4</v>
      </c>
      <c r="F911" s="222">
        <v>41929.370000000003</v>
      </c>
      <c r="G911" s="7"/>
    </row>
    <row r="912" spans="1:7" ht="63" x14ac:dyDescent="0.25">
      <c r="A912" s="113"/>
      <c r="B912" s="138"/>
      <c r="C912" s="51" t="s">
        <v>1497</v>
      </c>
      <c r="D912" s="51" t="s">
        <v>1498</v>
      </c>
      <c r="E912" s="203">
        <v>534492.81999999995</v>
      </c>
      <c r="F912" s="222">
        <v>44541.07</v>
      </c>
      <c r="G912" s="7"/>
    </row>
    <row r="913" spans="1:7" x14ac:dyDescent="0.25">
      <c r="A913" s="113"/>
      <c r="B913" s="138"/>
      <c r="C913" s="51" t="s">
        <v>1494</v>
      </c>
      <c r="D913" s="51" t="s">
        <v>16</v>
      </c>
      <c r="E913" s="203">
        <v>92332.42</v>
      </c>
      <c r="F913" s="222">
        <v>30777.47</v>
      </c>
      <c r="G913" s="7"/>
    </row>
    <row r="914" spans="1:7" x14ac:dyDescent="0.25">
      <c r="A914" s="114"/>
      <c r="B914" s="139"/>
      <c r="C914" s="51" t="s">
        <v>1499</v>
      </c>
      <c r="D914" s="51" t="s">
        <v>16</v>
      </c>
      <c r="E914" s="203">
        <v>737871.72</v>
      </c>
      <c r="F914" s="222">
        <v>61489.31</v>
      </c>
      <c r="G914" s="7"/>
    </row>
    <row r="915" spans="1:7" x14ac:dyDescent="0.25">
      <c r="A915" s="112">
        <v>145</v>
      </c>
      <c r="B915" s="137" t="s">
        <v>1500</v>
      </c>
      <c r="C915" s="51" t="s">
        <v>1501</v>
      </c>
      <c r="D915" s="51" t="s">
        <v>19</v>
      </c>
      <c r="E915" s="203">
        <v>1037516.46</v>
      </c>
      <c r="F915" s="222">
        <v>86459.705000000002</v>
      </c>
      <c r="G915" s="7"/>
    </row>
    <row r="916" spans="1:7" x14ac:dyDescent="0.25">
      <c r="A916" s="113"/>
      <c r="B916" s="138"/>
      <c r="C916" s="51" t="s">
        <v>1502</v>
      </c>
      <c r="D916" s="51" t="s">
        <v>27</v>
      </c>
      <c r="E916" s="203">
        <v>816740.45</v>
      </c>
      <c r="F916" s="222">
        <v>68061.704166666663</v>
      </c>
      <c r="G916" s="7"/>
    </row>
    <row r="917" spans="1:7" ht="31.5" x14ac:dyDescent="0.25">
      <c r="A917" s="113"/>
      <c r="B917" s="138"/>
      <c r="C917" s="51" t="s">
        <v>1503</v>
      </c>
      <c r="D917" s="51" t="s">
        <v>1290</v>
      </c>
      <c r="E917" s="203">
        <v>615092.94999999995</v>
      </c>
      <c r="F917" s="222">
        <v>51257.745833333327</v>
      </c>
      <c r="G917" s="7"/>
    </row>
    <row r="918" spans="1:7" ht="31.5" x14ac:dyDescent="0.25">
      <c r="A918" s="113"/>
      <c r="B918" s="138"/>
      <c r="C918" s="51" t="s">
        <v>1504</v>
      </c>
      <c r="D918" s="51" t="s">
        <v>1505</v>
      </c>
      <c r="E918" s="203">
        <v>492913.33</v>
      </c>
      <c r="F918" s="222">
        <v>41076.110833333332</v>
      </c>
      <c r="G918" s="7"/>
    </row>
    <row r="919" spans="1:7" ht="31.5" x14ac:dyDescent="0.25">
      <c r="A919" s="113"/>
      <c r="B919" s="138"/>
      <c r="C919" s="51" t="s">
        <v>1506</v>
      </c>
      <c r="D919" s="51" t="s">
        <v>373</v>
      </c>
      <c r="E919" s="203">
        <v>658713.56000000006</v>
      </c>
      <c r="F919" s="222">
        <v>54892.796666666669</v>
      </c>
      <c r="G919" s="7"/>
    </row>
    <row r="920" spans="1:7" ht="31.5" x14ac:dyDescent="0.25">
      <c r="A920" s="113"/>
      <c r="B920" s="138"/>
      <c r="C920" s="51" t="s">
        <v>1507</v>
      </c>
      <c r="D920" s="51" t="s">
        <v>1508</v>
      </c>
      <c r="E920" s="203">
        <v>479391.51</v>
      </c>
      <c r="F920" s="222">
        <v>39949.292500000003</v>
      </c>
      <c r="G920" s="7"/>
    </row>
    <row r="921" spans="1:7" ht="31.5" x14ac:dyDescent="0.25">
      <c r="A921" s="113"/>
      <c r="B921" s="138"/>
      <c r="C921" s="51" t="s">
        <v>1509</v>
      </c>
      <c r="D921" s="51" t="s">
        <v>168</v>
      </c>
      <c r="E921" s="203">
        <v>432080.71</v>
      </c>
      <c r="F921" s="222">
        <v>36006.725833333338</v>
      </c>
      <c r="G921" s="7"/>
    </row>
    <row r="922" spans="1:7" ht="31.5" x14ac:dyDescent="0.25">
      <c r="A922" s="114"/>
      <c r="B922" s="139"/>
      <c r="C922" s="51" t="s">
        <v>1510</v>
      </c>
      <c r="D922" s="51" t="s">
        <v>1511</v>
      </c>
      <c r="E922" s="203">
        <v>438413.44</v>
      </c>
      <c r="F922" s="222">
        <v>36534.453333333331</v>
      </c>
      <c r="G922" s="7"/>
    </row>
    <row r="923" spans="1:7" x14ac:dyDescent="0.25">
      <c r="A923" s="125">
        <v>146</v>
      </c>
      <c r="B923" s="128" t="s">
        <v>1512</v>
      </c>
      <c r="C923" s="52" t="s">
        <v>1513</v>
      </c>
      <c r="D923" s="52" t="s">
        <v>19</v>
      </c>
      <c r="E923" s="203">
        <v>1052534.82</v>
      </c>
      <c r="F923" s="222">
        <v>87711.235000000001</v>
      </c>
      <c r="G923" s="7"/>
    </row>
    <row r="924" spans="1:7" ht="31.5" x14ac:dyDescent="0.25">
      <c r="A924" s="126"/>
      <c r="B924" s="129"/>
      <c r="C924" s="52" t="s">
        <v>1514</v>
      </c>
      <c r="D924" s="52" t="s">
        <v>1515</v>
      </c>
      <c r="E924" s="219">
        <v>563442.5</v>
      </c>
      <c r="F924" s="222">
        <v>46953.541666666664</v>
      </c>
      <c r="G924" s="7"/>
    </row>
    <row r="925" spans="1:7" x14ac:dyDescent="0.25">
      <c r="A925" s="126"/>
      <c r="B925" s="129"/>
      <c r="C925" s="52" t="s">
        <v>1516</v>
      </c>
      <c r="D925" s="52" t="s">
        <v>1517</v>
      </c>
      <c r="E925" s="203">
        <v>259494.82</v>
      </c>
      <c r="F925" s="222">
        <v>21624.568333333333</v>
      </c>
      <c r="G925" s="7"/>
    </row>
    <row r="926" spans="1:7" ht="31.5" x14ac:dyDescent="0.25">
      <c r="A926" s="126"/>
      <c r="B926" s="129"/>
      <c r="C926" s="52" t="s">
        <v>1518</v>
      </c>
      <c r="D926" s="52" t="s">
        <v>1519</v>
      </c>
      <c r="E926" s="219">
        <v>577896.64</v>
      </c>
      <c r="F926" s="222">
        <v>48158.053333333337</v>
      </c>
      <c r="G926" s="7"/>
    </row>
    <row r="927" spans="1:7" x14ac:dyDescent="0.25">
      <c r="A927" s="126"/>
      <c r="B927" s="129"/>
      <c r="C927" s="52" t="s">
        <v>1520</v>
      </c>
      <c r="D927" s="52" t="s">
        <v>16</v>
      </c>
      <c r="E927" s="203">
        <v>1031664.89</v>
      </c>
      <c r="F927" s="222">
        <v>85972.074166666673</v>
      </c>
      <c r="G927" s="7"/>
    </row>
    <row r="928" spans="1:7" ht="31.5" x14ac:dyDescent="0.25">
      <c r="A928" s="126"/>
      <c r="B928" s="129"/>
      <c r="C928" s="52" t="s">
        <v>1521</v>
      </c>
      <c r="D928" s="52" t="s">
        <v>77</v>
      </c>
      <c r="E928" s="219">
        <v>890855.95</v>
      </c>
      <c r="F928" s="222">
        <v>74237.995833333334</v>
      </c>
      <c r="G928" s="7"/>
    </row>
    <row r="929" spans="1:7" x14ac:dyDescent="0.25">
      <c r="A929" s="127"/>
      <c r="B929" s="130"/>
      <c r="C929" s="52" t="s">
        <v>1522</v>
      </c>
      <c r="D929" s="52" t="s">
        <v>286</v>
      </c>
      <c r="E929" s="219">
        <v>521042</v>
      </c>
      <c r="F929" s="222">
        <v>43420.166666666664</v>
      </c>
      <c r="G929" s="7"/>
    </row>
    <row r="930" spans="1:7" x14ac:dyDescent="0.25">
      <c r="A930" s="112">
        <v>147</v>
      </c>
      <c r="B930" s="131" t="s">
        <v>1523</v>
      </c>
      <c r="C930" s="52" t="s">
        <v>1524</v>
      </c>
      <c r="D930" s="52" t="s">
        <v>9</v>
      </c>
      <c r="E930" s="203">
        <v>1059975.6299999999</v>
      </c>
      <c r="F930" s="226">
        <v>88331.302499999991</v>
      </c>
      <c r="G930" s="7"/>
    </row>
    <row r="931" spans="1:7" ht="31.5" x14ac:dyDescent="0.25">
      <c r="A931" s="113"/>
      <c r="B931" s="131"/>
      <c r="C931" s="52" t="s">
        <v>1525</v>
      </c>
      <c r="D931" s="52" t="s">
        <v>974</v>
      </c>
      <c r="E931" s="203">
        <v>1202261.76</v>
      </c>
      <c r="F931" s="226">
        <v>100188.48</v>
      </c>
      <c r="G931" s="7"/>
    </row>
    <row r="932" spans="1:7" ht="31.5" x14ac:dyDescent="0.25">
      <c r="A932" s="113"/>
      <c r="B932" s="131"/>
      <c r="C932" s="52" t="s">
        <v>1526</v>
      </c>
      <c r="D932" s="52" t="s">
        <v>39</v>
      </c>
      <c r="E932" s="209">
        <v>879999.03</v>
      </c>
      <c r="F932" s="226">
        <v>73333.252500000002</v>
      </c>
      <c r="G932" s="7"/>
    </row>
    <row r="933" spans="1:7" ht="31.5" x14ac:dyDescent="0.25">
      <c r="A933" s="113"/>
      <c r="B933" s="131"/>
      <c r="C933" s="52" t="s">
        <v>1527</v>
      </c>
      <c r="D933" s="52" t="s">
        <v>1083</v>
      </c>
      <c r="E933" s="209">
        <v>657841.74</v>
      </c>
      <c r="F933" s="226">
        <v>54820.144999999997</v>
      </c>
      <c r="G933" s="7"/>
    </row>
    <row r="934" spans="1:7" ht="31.5" x14ac:dyDescent="0.25">
      <c r="A934" s="113"/>
      <c r="B934" s="131"/>
      <c r="C934" s="52" t="s">
        <v>1528</v>
      </c>
      <c r="D934" s="52" t="s">
        <v>84</v>
      </c>
      <c r="E934" s="209">
        <v>758619.47</v>
      </c>
      <c r="F934" s="226">
        <v>63218.289166666662</v>
      </c>
      <c r="G934" s="7"/>
    </row>
    <row r="935" spans="1:7" ht="31.5" x14ac:dyDescent="0.25">
      <c r="A935" s="113"/>
      <c r="B935" s="131"/>
      <c r="C935" s="51" t="s">
        <v>1529</v>
      </c>
      <c r="D935" s="52" t="s">
        <v>43</v>
      </c>
      <c r="E935" s="209">
        <v>735967.07</v>
      </c>
      <c r="F935" s="226">
        <v>61330.589166666665</v>
      </c>
      <c r="G935" s="7"/>
    </row>
    <row r="936" spans="1:7" ht="31.5" x14ac:dyDescent="0.25">
      <c r="A936" s="114"/>
      <c r="B936" s="131"/>
      <c r="C936" s="51" t="s">
        <v>1530</v>
      </c>
      <c r="D936" s="51" t="s">
        <v>16</v>
      </c>
      <c r="E936" s="209">
        <v>907037.94</v>
      </c>
      <c r="F936" s="226">
        <v>75586.494999999995</v>
      </c>
      <c r="G936" s="7"/>
    </row>
    <row r="937" spans="1:7" x14ac:dyDescent="0.25">
      <c r="A937" s="125">
        <v>148</v>
      </c>
      <c r="B937" s="121" t="s">
        <v>1531</v>
      </c>
      <c r="C937" s="52" t="s">
        <v>1532</v>
      </c>
      <c r="D937" s="52" t="s">
        <v>19</v>
      </c>
      <c r="E937" s="3">
        <v>1599305</v>
      </c>
      <c r="F937" s="84">
        <v>133275.41666666666</v>
      </c>
      <c r="G937" s="7"/>
    </row>
    <row r="938" spans="1:7" ht="31.5" x14ac:dyDescent="0.25">
      <c r="A938" s="126"/>
      <c r="B938" s="122"/>
      <c r="C938" s="52" t="s">
        <v>1533</v>
      </c>
      <c r="D938" s="52" t="s">
        <v>1534</v>
      </c>
      <c r="E938" s="204">
        <v>1067679</v>
      </c>
      <c r="F938" s="84">
        <v>88973.25</v>
      </c>
      <c r="G938" s="7"/>
    </row>
    <row r="939" spans="1:7" x14ac:dyDescent="0.25">
      <c r="A939" s="126"/>
      <c r="B939" s="122"/>
      <c r="C939" s="52" t="s">
        <v>1535</v>
      </c>
      <c r="D939" s="52" t="s">
        <v>27</v>
      </c>
      <c r="E939" s="204">
        <v>1035904</v>
      </c>
      <c r="F939" s="84">
        <v>86325.333333333328</v>
      </c>
      <c r="G939" s="7"/>
    </row>
    <row r="940" spans="1:7" ht="31.5" x14ac:dyDescent="0.25">
      <c r="A940" s="126"/>
      <c r="B940" s="122"/>
      <c r="C940" s="52" t="s">
        <v>1536</v>
      </c>
      <c r="D940" s="52" t="s">
        <v>52</v>
      </c>
      <c r="E940" s="204">
        <v>833475</v>
      </c>
      <c r="F940" s="84">
        <v>69456.25</v>
      </c>
      <c r="G940" s="7"/>
    </row>
    <row r="941" spans="1:7" ht="31.5" x14ac:dyDescent="0.25">
      <c r="A941" s="126"/>
      <c r="B941" s="122"/>
      <c r="C941" s="52" t="s">
        <v>1537</v>
      </c>
      <c r="D941" s="52" t="s">
        <v>1538</v>
      </c>
      <c r="E941" s="204">
        <v>787627</v>
      </c>
      <c r="F941" s="84">
        <v>65635.583333333328</v>
      </c>
      <c r="G941" s="7"/>
    </row>
    <row r="942" spans="1:7" ht="31.5" x14ac:dyDescent="0.25">
      <c r="A942" s="126"/>
      <c r="B942" s="122"/>
      <c r="C942" s="55" t="s">
        <v>1539</v>
      </c>
      <c r="D942" s="55" t="s">
        <v>50</v>
      </c>
      <c r="E942" s="204">
        <v>872877</v>
      </c>
      <c r="F942" s="84">
        <v>72739.75</v>
      </c>
      <c r="G942" s="7"/>
    </row>
    <row r="943" spans="1:7" ht="31.5" x14ac:dyDescent="0.25">
      <c r="A943" s="127"/>
      <c r="B943" s="123"/>
      <c r="C943" s="55" t="s">
        <v>1540</v>
      </c>
      <c r="D943" s="55" t="s">
        <v>48</v>
      </c>
      <c r="E943" s="204">
        <v>698313</v>
      </c>
      <c r="F943" s="84">
        <v>58192.75</v>
      </c>
      <c r="G943" s="7"/>
    </row>
    <row r="944" spans="1:7" x14ac:dyDescent="0.25">
      <c r="A944" s="132">
        <v>149</v>
      </c>
      <c r="B944" s="132" t="s">
        <v>1541</v>
      </c>
      <c r="C944" s="65" t="s">
        <v>1542</v>
      </c>
      <c r="D944" s="66" t="s">
        <v>9</v>
      </c>
      <c r="E944" s="220">
        <v>1593081.84</v>
      </c>
      <c r="F944" s="232">
        <v>132756.82</v>
      </c>
      <c r="G944" s="7"/>
    </row>
    <row r="945" spans="1:7" ht="47.25" x14ac:dyDescent="0.25">
      <c r="A945" s="133"/>
      <c r="B945" s="133"/>
      <c r="C945" s="67" t="s">
        <v>1543</v>
      </c>
      <c r="D945" s="66" t="s">
        <v>746</v>
      </c>
      <c r="E945" s="220">
        <v>809556.96</v>
      </c>
      <c r="F945" s="232">
        <v>67463.08</v>
      </c>
      <c r="G945" s="7"/>
    </row>
    <row r="946" spans="1:7" x14ac:dyDescent="0.25">
      <c r="A946" s="133"/>
      <c r="B946" s="133"/>
      <c r="C946" s="67" t="s">
        <v>1544</v>
      </c>
      <c r="D946" s="66" t="s">
        <v>16</v>
      </c>
      <c r="E946" s="220">
        <v>767340</v>
      </c>
      <c r="F946" s="232">
        <v>63945</v>
      </c>
      <c r="G946" s="7"/>
    </row>
    <row r="947" spans="1:7" ht="47.25" x14ac:dyDescent="0.25">
      <c r="A947" s="133"/>
      <c r="B947" s="133"/>
      <c r="C947" s="67" t="s">
        <v>1545</v>
      </c>
      <c r="D947" s="66" t="s">
        <v>950</v>
      </c>
      <c r="E947" s="220">
        <v>770405.64</v>
      </c>
      <c r="F947" s="232">
        <v>64200.47</v>
      </c>
      <c r="G947" s="7"/>
    </row>
    <row r="948" spans="1:7" ht="63" x14ac:dyDescent="0.25">
      <c r="A948" s="133"/>
      <c r="B948" s="133"/>
      <c r="C948" s="67" t="s">
        <v>1546</v>
      </c>
      <c r="D948" s="66" t="s">
        <v>245</v>
      </c>
      <c r="E948" s="220">
        <v>819633.11999999988</v>
      </c>
      <c r="F948" s="232">
        <v>68302.759999999995</v>
      </c>
      <c r="G948" s="7"/>
    </row>
    <row r="949" spans="1:7" ht="47.25" x14ac:dyDescent="0.25">
      <c r="A949" s="133"/>
      <c r="B949" s="133"/>
      <c r="C949" s="67" t="s">
        <v>1547</v>
      </c>
      <c r="D949" s="68" t="s">
        <v>950</v>
      </c>
      <c r="E949" s="220">
        <v>699992.76</v>
      </c>
      <c r="F949" s="232">
        <v>58332.729999999996</v>
      </c>
      <c r="G949" s="7"/>
    </row>
    <row r="950" spans="1:7" ht="47.25" x14ac:dyDescent="0.25">
      <c r="A950" s="134"/>
      <c r="B950" s="134"/>
      <c r="C950" s="67" t="s">
        <v>1548</v>
      </c>
      <c r="D950" s="66" t="s">
        <v>677</v>
      </c>
      <c r="E950" s="220">
        <v>719417.52</v>
      </c>
      <c r="F950" s="232">
        <v>59951.460000000006</v>
      </c>
      <c r="G950" s="7"/>
    </row>
    <row r="951" spans="1:7" x14ac:dyDescent="0.25">
      <c r="A951" s="115">
        <v>150</v>
      </c>
      <c r="B951" s="121" t="s">
        <v>1549</v>
      </c>
      <c r="C951" s="52" t="s">
        <v>1550</v>
      </c>
      <c r="D951" s="52" t="s">
        <v>19</v>
      </c>
      <c r="E951" s="203">
        <v>1203059.94</v>
      </c>
      <c r="F951" s="222">
        <v>100255</v>
      </c>
      <c r="G951" s="7"/>
    </row>
    <row r="952" spans="1:7" x14ac:dyDescent="0.25">
      <c r="A952" s="116"/>
      <c r="B952" s="135"/>
      <c r="C952" s="52" t="s">
        <v>1551</v>
      </c>
      <c r="D952" s="52" t="s">
        <v>27</v>
      </c>
      <c r="E952" s="203">
        <v>947755.09</v>
      </c>
      <c r="F952" s="222">
        <v>78979.59</v>
      </c>
      <c r="G952" s="7"/>
    </row>
    <row r="953" spans="1:7" ht="47.25" x14ac:dyDescent="0.25">
      <c r="A953" s="116"/>
      <c r="B953" s="135"/>
      <c r="C953" s="52" t="s">
        <v>1552</v>
      </c>
      <c r="D953" s="52" t="s">
        <v>21</v>
      </c>
      <c r="E953" s="203">
        <v>781382.95</v>
      </c>
      <c r="F953" s="222">
        <v>65115.25</v>
      </c>
      <c r="G953" s="7"/>
    </row>
    <row r="954" spans="1:7" ht="63" x14ac:dyDescent="0.25">
      <c r="A954" s="116"/>
      <c r="B954" s="135"/>
      <c r="C954" s="52" t="s">
        <v>1553</v>
      </c>
      <c r="D954" s="52" t="s">
        <v>23</v>
      </c>
      <c r="E954" s="203">
        <v>684607.06</v>
      </c>
      <c r="F954" s="222">
        <v>57050.59</v>
      </c>
      <c r="G954" s="7"/>
    </row>
    <row r="955" spans="1:7" ht="63" x14ac:dyDescent="0.25">
      <c r="A955" s="117"/>
      <c r="B955" s="136"/>
      <c r="C955" s="52" t="s">
        <v>1554</v>
      </c>
      <c r="D955" s="52" t="s">
        <v>1555</v>
      </c>
      <c r="E955" s="203">
        <v>413273.05</v>
      </c>
      <c r="F955" s="222">
        <v>51659.13</v>
      </c>
      <c r="G955" s="7"/>
    </row>
    <row r="956" spans="1:7" x14ac:dyDescent="0.25">
      <c r="A956" s="118" t="s">
        <v>1651</v>
      </c>
      <c r="B956" s="121" t="s">
        <v>1556</v>
      </c>
      <c r="C956" s="69" t="s">
        <v>1557</v>
      </c>
      <c r="D956" s="69" t="s">
        <v>9</v>
      </c>
      <c r="E956" s="203">
        <v>2253062.9300000002</v>
      </c>
      <c r="F956" s="222">
        <v>187755.24</v>
      </c>
      <c r="G956" s="7"/>
    </row>
    <row r="957" spans="1:7" x14ac:dyDescent="0.25">
      <c r="A957" s="119"/>
      <c r="B957" s="122"/>
      <c r="C957" s="69" t="s">
        <v>1558</v>
      </c>
      <c r="D957" s="69" t="s">
        <v>16</v>
      </c>
      <c r="E957" s="203">
        <v>1127788.57</v>
      </c>
      <c r="F957" s="222">
        <v>93982.38</v>
      </c>
      <c r="G957" s="7"/>
    </row>
    <row r="958" spans="1:7" ht="47.25" x14ac:dyDescent="0.25">
      <c r="A958" s="119"/>
      <c r="B958" s="122"/>
      <c r="C958" s="69" t="s">
        <v>1559</v>
      </c>
      <c r="D958" s="69" t="s">
        <v>198</v>
      </c>
      <c r="E958" s="203">
        <v>1073327.81</v>
      </c>
      <c r="F958" s="222">
        <v>89443.98</v>
      </c>
      <c r="G958" s="7"/>
    </row>
    <row r="959" spans="1:7" ht="63" x14ac:dyDescent="0.25">
      <c r="A959" s="119"/>
      <c r="B959" s="122"/>
      <c r="C959" s="69" t="s">
        <v>1560</v>
      </c>
      <c r="D959" s="69" t="s">
        <v>245</v>
      </c>
      <c r="E959" s="203">
        <v>871278.35</v>
      </c>
      <c r="F959" s="222">
        <v>72606.53</v>
      </c>
      <c r="G959" s="7"/>
    </row>
    <row r="960" spans="1:7" ht="63" x14ac:dyDescent="0.25">
      <c r="A960" s="119"/>
      <c r="B960" s="122"/>
      <c r="C960" s="69" t="s">
        <v>1561</v>
      </c>
      <c r="D960" s="69" t="s">
        <v>1202</v>
      </c>
      <c r="E960" s="203">
        <v>1138624.1399999999</v>
      </c>
      <c r="F960" s="222">
        <v>94885.34</v>
      </c>
      <c r="G960" s="7"/>
    </row>
    <row r="961" spans="1:7" ht="47.25" x14ac:dyDescent="0.25">
      <c r="A961" s="119"/>
      <c r="B961" s="122"/>
      <c r="C961" s="69" t="s">
        <v>1562</v>
      </c>
      <c r="D961" s="69" t="s">
        <v>945</v>
      </c>
      <c r="E961" s="208">
        <v>833801.98</v>
      </c>
      <c r="F961" s="228">
        <v>69483.5</v>
      </c>
      <c r="G961" s="7"/>
    </row>
    <row r="962" spans="1:7" ht="47.25" x14ac:dyDescent="0.25">
      <c r="A962" s="119"/>
      <c r="B962" s="122"/>
      <c r="C962" s="69" t="s">
        <v>1563</v>
      </c>
      <c r="D962" s="69" t="s">
        <v>1564</v>
      </c>
      <c r="E962" s="208">
        <v>874486.53</v>
      </c>
      <c r="F962" s="228">
        <v>72873.88</v>
      </c>
      <c r="G962" s="7"/>
    </row>
    <row r="963" spans="1:7" ht="63" x14ac:dyDescent="0.25">
      <c r="A963" s="120"/>
      <c r="B963" s="123"/>
      <c r="C963" s="69" t="s">
        <v>1565</v>
      </c>
      <c r="D963" s="69" t="s">
        <v>233</v>
      </c>
      <c r="E963" s="208">
        <v>776717.9</v>
      </c>
      <c r="F963" s="228">
        <v>64726.49</v>
      </c>
      <c r="G963" s="7"/>
    </row>
    <row r="964" spans="1:7" x14ac:dyDescent="0.25">
      <c r="A964" s="112">
        <v>152</v>
      </c>
      <c r="B964" s="115" t="s">
        <v>1566</v>
      </c>
      <c r="C964" s="51" t="s">
        <v>1567</v>
      </c>
      <c r="D964" s="51" t="s">
        <v>90</v>
      </c>
      <c r="E964" s="203">
        <v>1252743.27</v>
      </c>
      <c r="F964" s="222">
        <v>104395.27</v>
      </c>
      <c r="G964" s="7"/>
    </row>
    <row r="965" spans="1:7" ht="31.5" x14ac:dyDescent="0.25">
      <c r="A965" s="113"/>
      <c r="B965" s="116"/>
      <c r="C965" s="51" t="s">
        <v>1568</v>
      </c>
      <c r="D965" s="51" t="s">
        <v>1569</v>
      </c>
      <c r="E965" s="203">
        <v>981925.32</v>
      </c>
      <c r="F965" s="222">
        <v>81827.11</v>
      </c>
      <c r="G965" s="7"/>
    </row>
    <row r="966" spans="1:7" x14ac:dyDescent="0.25">
      <c r="A966" s="113"/>
      <c r="B966" s="116"/>
      <c r="C966" s="51" t="s">
        <v>1570</v>
      </c>
      <c r="D966" s="51" t="s">
        <v>1571</v>
      </c>
      <c r="E966" s="203">
        <v>964913.37</v>
      </c>
      <c r="F966" s="222">
        <v>80409.440000000002</v>
      </c>
      <c r="G966" s="7"/>
    </row>
    <row r="967" spans="1:7" x14ac:dyDescent="0.25">
      <c r="A967" s="113"/>
      <c r="B967" s="116"/>
      <c r="C967" s="51" t="s">
        <v>1572</v>
      </c>
      <c r="D967" s="51" t="s">
        <v>16</v>
      </c>
      <c r="E967" s="203">
        <v>959685.67</v>
      </c>
      <c r="F967" s="222">
        <v>79973.8</v>
      </c>
      <c r="G967" s="7"/>
    </row>
    <row r="968" spans="1:7" ht="31.5" x14ac:dyDescent="0.25">
      <c r="A968" s="113"/>
      <c r="B968" s="116"/>
      <c r="C968" s="51" t="s">
        <v>1573</v>
      </c>
      <c r="D968" s="51" t="s">
        <v>1574</v>
      </c>
      <c r="E968" s="203">
        <v>946515.47</v>
      </c>
      <c r="F968" s="222">
        <v>78876.3</v>
      </c>
      <c r="G968" s="7"/>
    </row>
    <row r="969" spans="1:7" x14ac:dyDescent="0.25">
      <c r="A969" s="113"/>
      <c r="B969" s="116"/>
      <c r="C969" s="51" t="s">
        <v>1575</v>
      </c>
      <c r="D969" s="51" t="s">
        <v>1576</v>
      </c>
      <c r="E969" s="203">
        <v>402404.11</v>
      </c>
      <c r="F969" s="222">
        <v>80480.820000000007</v>
      </c>
      <c r="G969" s="7"/>
    </row>
    <row r="970" spans="1:7" x14ac:dyDescent="0.25">
      <c r="A970" s="114"/>
      <c r="B970" s="117"/>
      <c r="C970" s="51" t="s">
        <v>1577</v>
      </c>
      <c r="D970" s="51" t="s">
        <v>1578</v>
      </c>
      <c r="E970" s="203">
        <v>1111156.19</v>
      </c>
      <c r="F970" s="222">
        <v>92596.35</v>
      </c>
      <c r="G970" s="7"/>
    </row>
    <row r="971" spans="1:7" x14ac:dyDescent="0.25">
      <c r="A971" s="112">
        <v>153</v>
      </c>
      <c r="B971" s="115" t="s">
        <v>1579</v>
      </c>
      <c r="C971" s="51" t="s">
        <v>1580</v>
      </c>
      <c r="D971" s="51" t="s">
        <v>9</v>
      </c>
      <c r="E971" s="203">
        <v>563783.52</v>
      </c>
      <c r="F971" s="222">
        <v>46981.96</v>
      </c>
      <c r="G971" s="7"/>
    </row>
    <row r="972" spans="1:7" x14ac:dyDescent="0.25">
      <c r="A972" s="113"/>
      <c r="B972" s="116"/>
      <c r="C972" s="51" t="s">
        <v>1581</v>
      </c>
      <c r="D972" s="51" t="s">
        <v>1582</v>
      </c>
      <c r="E972" s="203">
        <v>307789.53999999998</v>
      </c>
      <c r="F972" s="222">
        <v>25649.13</v>
      </c>
      <c r="G972" s="7"/>
    </row>
    <row r="973" spans="1:7" x14ac:dyDescent="0.25">
      <c r="A973" s="113"/>
      <c r="B973" s="116"/>
      <c r="C973" s="51" t="s">
        <v>1583</v>
      </c>
      <c r="D973" s="51" t="s">
        <v>1584</v>
      </c>
      <c r="E973" s="203">
        <v>310547.06</v>
      </c>
      <c r="F973" s="222">
        <v>40330.01</v>
      </c>
      <c r="G973" s="7"/>
    </row>
    <row r="974" spans="1:7" x14ac:dyDescent="0.25">
      <c r="A974" s="113"/>
      <c r="B974" s="116"/>
      <c r="C974" s="51" t="s">
        <v>1585</v>
      </c>
      <c r="D974" s="51" t="s">
        <v>1586</v>
      </c>
      <c r="E974" s="203">
        <v>252080.3</v>
      </c>
      <c r="F974" s="17">
        <v>21006.69</v>
      </c>
      <c r="G974" s="7"/>
    </row>
    <row r="975" spans="1:7" x14ac:dyDescent="0.25">
      <c r="A975" s="114"/>
      <c r="B975" s="117"/>
      <c r="C975" s="51" t="s">
        <v>1587</v>
      </c>
      <c r="D975" s="51" t="s">
        <v>1093</v>
      </c>
      <c r="E975" s="203">
        <v>365184.09</v>
      </c>
      <c r="F975" s="222">
        <v>30432.01</v>
      </c>
      <c r="G975" s="7"/>
    </row>
    <row r="976" spans="1:7" x14ac:dyDescent="0.25">
      <c r="A976" s="112">
        <v>154</v>
      </c>
      <c r="B976" s="115" t="s">
        <v>1588</v>
      </c>
      <c r="C976" s="51" t="s">
        <v>1589</v>
      </c>
      <c r="D976" s="51" t="s">
        <v>19</v>
      </c>
      <c r="E976" s="3">
        <v>846928.7</v>
      </c>
      <c r="F976" s="84">
        <v>70577.39</v>
      </c>
      <c r="G976" s="7"/>
    </row>
    <row r="977" spans="1:7" ht="31.5" x14ac:dyDescent="0.25">
      <c r="A977" s="113"/>
      <c r="B977" s="116"/>
      <c r="C977" s="51" t="s">
        <v>1590</v>
      </c>
      <c r="D977" s="51" t="s">
        <v>105</v>
      </c>
      <c r="E977" s="3">
        <v>791180.75</v>
      </c>
      <c r="F977" s="84">
        <v>65931.729166666672</v>
      </c>
      <c r="G977" s="7"/>
    </row>
    <row r="978" spans="1:7" ht="31.5" x14ac:dyDescent="0.25">
      <c r="A978" s="113"/>
      <c r="B978" s="116"/>
      <c r="C978" s="51" t="s">
        <v>1591</v>
      </c>
      <c r="D978" s="51" t="s">
        <v>1592</v>
      </c>
      <c r="E978" s="3">
        <v>554609.68999999994</v>
      </c>
      <c r="F978" s="84">
        <v>46217.47416666666</v>
      </c>
      <c r="G978" s="7"/>
    </row>
    <row r="979" spans="1:7" x14ac:dyDescent="0.25">
      <c r="A979" s="113"/>
      <c r="B979" s="116"/>
      <c r="C979" s="51" t="s">
        <v>1593</v>
      </c>
      <c r="D979" s="51" t="s">
        <v>1594</v>
      </c>
      <c r="E979" s="3">
        <v>545415.01</v>
      </c>
      <c r="F979" s="84">
        <v>45451.250833333332</v>
      </c>
      <c r="G979" s="7"/>
    </row>
    <row r="980" spans="1:7" ht="31.5" x14ac:dyDescent="0.25">
      <c r="A980" s="113"/>
      <c r="B980" s="116"/>
      <c r="C980" s="51" t="s">
        <v>1595</v>
      </c>
      <c r="D980" s="51" t="s">
        <v>79</v>
      </c>
      <c r="E980" s="3">
        <v>590571.22</v>
      </c>
      <c r="F980" s="84">
        <v>49214.268333333333</v>
      </c>
      <c r="G980" s="7"/>
    </row>
    <row r="981" spans="1:7" ht="31.5" x14ac:dyDescent="0.25">
      <c r="A981" s="113"/>
      <c r="B981" s="116"/>
      <c r="C981" s="51" t="s">
        <v>1596</v>
      </c>
      <c r="D981" s="51" t="s">
        <v>436</v>
      </c>
      <c r="E981" s="3">
        <v>434738.87</v>
      </c>
      <c r="F981" s="84">
        <v>43473.88</v>
      </c>
      <c r="G981" s="7"/>
    </row>
    <row r="982" spans="1:7" x14ac:dyDescent="0.25">
      <c r="A982" s="114"/>
      <c r="B982" s="117"/>
      <c r="C982" s="57" t="s">
        <v>1597</v>
      </c>
      <c r="D982" s="70" t="s">
        <v>214</v>
      </c>
      <c r="E982" s="204">
        <v>462095.08</v>
      </c>
      <c r="F982" s="84">
        <v>38507.923333333332</v>
      </c>
      <c r="G982" s="7"/>
    </row>
    <row r="983" spans="1:7" x14ac:dyDescent="0.25">
      <c r="A983" s="124">
        <v>155</v>
      </c>
      <c r="B983" s="124" t="s">
        <v>1598</v>
      </c>
      <c r="C983" s="71" t="s">
        <v>1599</v>
      </c>
      <c r="D983" s="71" t="s">
        <v>9</v>
      </c>
      <c r="E983" s="215">
        <v>1477962.86</v>
      </c>
      <c r="F983" s="84">
        <v>123163.57166666667</v>
      </c>
      <c r="G983" s="7"/>
    </row>
    <row r="984" spans="1:7" x14ac:dyDescent="0.25">
      <c r="A984" s="124"/>
      <c r="B984" s="124"/>
      <c r="C984" s="71" t="s">
        <v>1600</v>
      </c>
      <c r="D984" s="71" t="s">
        <v>16</v>
      </c>
      <c r="E984" s="215">
        <v>845489.19000000006</v>
      </c>
      <c r="F984" s="84">
        <v>70457.43250000001</v>
      </c>
      <c r="G984" s="7"/>
    </row>
    <row r="985" spans="1:7" ht="47.25" x14ac:dyDescent="0.25">
      <c r="A985" s="124"/>
      <c r="B985" s="124"/>
      <c r="C985" s="71" t="s">
        <v>1601</v>
      </c>
      <c r="D985" s="71" t="s">
        <v>198</v>
      </c>
      <c r="E985" s="215">
        <v>710058.62000000011</v>
      </c>
      <c r="F985" s="84">
        <v>59171.551666666674</v>
      </c>
      <c r="G985" s="7"/>
    </row>
    <row r="986" spans="1:7" ht="63" x14ac:dyDescent="0.25">
      <c r="A986" s="124"/>
      <c r="B986" s="124"/>
      <c r="C986" s="71" t="s">
        <v>1602</v>
      </c>
      <c r="D986" s="71" t="s">
        <v>517</v>
      </c>
      <c r="E986" s="215">
        <v>690959.2</v>
      </c>
      <c r="F986" s="84">
        <v>57579.933333333327</v>
      </c>
      <c r="G986" s="7"/>
    </row>
    <row r="987" spans="1:7" ht="63" x14ac:dyDescent="0.25">
      <c r="A987" s="124"/>
      <c r="B987" s="124"/>
      <c r="C987" s="71" t="s">
        <v>1603</v>
      </c>
      <c r="D987" s="71" t="s">
        <v>1604</v>
      </c>
      <c r="E987" s="215">
        <v>766534.47</v>
      </c>
      <c r="F987" s="84">
        <v>63877.872499999998</v>
      </c>
      <c r="G987" s="7"/>
    </row>
    <row r="988" spans="1:7" ht="78.75" x14ac:dyDescent="0.25">
      <c r="A988" s="124"/>
      <c r="B988" s="124"/>
      <c r="C988" s="71" t="s">
        <v>1605</v>
      </c>
      <c r="D988" s="71" t="s">
        <v>1606</v>
      </c>
      <c r="E988" s="215">
        <v>658370.1</v>
      </c>
      <c r="F988" s="84">
        <v>54864.174999999996</v>
      </c>
      <c r="G988" s="7"/>
    </row>
    <row r="989" spans="1:7" ht="78.75" x14ac:dyDescent="0.25">
      <c r="A989" s="124"/>
      <c r="B989" s="124"/>
      <c r="C989" s="71" t="s">
        <v>1607</v>
      </c>
      <c r="D989" s="71" t="s">
        <v>1608</v>
      </c>
      <c r="E989" s="215">
        <v>613463.82999999996</v>
      </c>
      <c r="F989" s="84">
        <v>51121.985833333332</v>
      </c>
      <c r="G989" s="7"/>
    </row>
    <row r="990" spans="1:7" ht="63" x14ac:dyDescent="0.25">
      <c r="A990" s="124"/>
      <c r="B990" s="124"/>
      <c r="C990" s="71" t="s">
        <v>1609</v>
      </c>
      <c r="D990" s="71" t="s">
        <v>1610</v>
      </c>
      <c r="E990" s="215">
        <v>129566.01000000001</v>
      </c>
      <c r="F990" s="84">
        <v>43188.670000000006</v>
      </c>
      <c r="G990" s="7"/>
    </row>
    <row r="991" spans="1:7" x14ac:dyDescent="0.25">
      <c r="A991" s="112">
        <v>156</v>
      </c>
      <c r="B991" s="112" t="s">
        <v>1611</v>
      </c>
      <c r="C991" s="51" t="s">
        <v>1612</v>
      </c>
      <c r="D991" s="51" t="s">
        <v>1613</v>
      </c>
      <c r="E991" s="203">
        <v>691468.58</v>
      </c>
      <c r="F991" s="222">
        <v>57622.381666666661</v>
      </c>
      <c r="G991" s="7"/>
    </row>
    <row r="992" spans="1:7" x14ac:dyDescent="0.25">
      <c r="A992" s="113"/>
      <c r="B992" s="113"/>
      <c r="C992" s="51" t="s">
        <v>1614</v>
      </c>
      <c r="D992" s="51" t="s">
        <v>1615</v>
      </c>
      <c r="E992" s="203">
        <v>759945.64</v>
      </c>
      <c r="F992" s="222">
        <v>63328.803333333337</v>
      </c>
      <c r="G992" s="7"/>
    </row>
    <row r="993" spans="1:7" ht="78.75" x14ac:dyDescent="0.25">
      <c r="A993" s="113"/>
      <c r="B993" s="113"/>
      <c r="C993" s="51" t="s">
        <v>1616</v>
      </c>
      <c r="D993" s="51" t="s">
        <v>1617</v>
      </c>
      <c r="E993" s="203">
        <v>508735.42</v>
      </c>
      <c r="F993" s="222">
        <v>56526.157777777778</v>
      </c>
      <c r="G993" s="7"/>
    </row>
    <row r="994" spans="1:7" ht="31.5" x14ac:dyDescent="0.25">
      <c r="A994" s="113"/>
      <c r="B994" s="113"/>
      <c r="C994" s="51" t="s">
        <v>1618</v>
      </c>
      <c r="D994" s="51" t="s">
        <v>1619</v>
      </c>
      <c r="E994" s="203">
        <v>806789.98</v>
      </c>
      <c r="F994" s="222">
        <v>67232.498333333337</v>
      </c>
      <c r="G994" s="7"/>
    </row>
    <row r="995" spans="1:7" x14ac:dyDescent="0.25">
      <c r="A995" s="113"/>
      <c r="B995" s="113"/>
      <c r="C995" s="51" t="s">
        <v>1620</v>
      </c>
      <c r="D995" s="51" t="s">
        <v>9</v>
      </c>
      <c r="E995" s="203">
        <v>1494982.85</v>
      </c>
      <c r="F995" s="222">
        <v>124581.90416666667</v>
      </c>
      <c r="G995" s="7"/>
    </row>
    <row r="996" spans="1:7" ht="78.75" x14ac:dyDescent="0.25">
      <c r="A996" s="113"/>
      <c r="B996" s="113"/>
      <c r="C996" s="51" t="s">
        <v>1621</v>
      </c>
      <c r="D996" s="51" t="s">
        <v>1617</v>
      </c>
      <c r="E996" s="203">
        <v>132635.60999999999</v>
      </c>
      <c r="F996" s="222">
        <v>44211.869999999995</v>
      </c>
      <c r="G996" s="7"/>
    </row>
    <row r="997" spans="1:7" x14ac:dyDescent="0.25">
      <c r="A997" s="114"/>
      <c r="B997" s="114"/>
      <c r="C997" s="51" t="s">
        <v>1622</v>
      </c>
      <c r="D997" s="51" t="s">
        <v>16</v>
      </c>
      <c r="E997" s="203">
        <v>728006.34</v>
      </c>
      <c r="F997" s="222">
        <v>60667.195</v>
      </c>
      <c r="G997" s="7"/>
    </row>
    <row r="998" spans="1:7" ht="31.5" x14ac:dyDescent="0.25">
      <c r="A998" s="112">
        <v>157</v>
      </c>
      <c r="B998" s="115" t="s">
        <v>1623</v>
      </c>
      <c r="C998" s="51" t="s">
        <v>1624</v>
      </c>
      <c r="D998" s="51" t="s">
        <v>9</v>
      </c>
      <c r="E998" s="203">
        <v>805516.78</v>
      </c>
      <c r="F998" s="222">
        <v>67126.399999999994</v>
      </c>
      <c r="G998" s="7"/>
    </row>
    <row r="999" spans="1:7" ht="31.5" x14ac:dyDescent="0.25">
      <c r="A999" s="113"/>
      <c r="B999" s="116"/>
      <c r="C999" s="51" t="s">
        <v>1625</v>
      </c>
      <c r="D999" s="51" t="s">
        <v>1626</v>
      </c>
      <c r="E999" s="203">
        <v>552406.61</v>
      </c>
      <c r="F999" s="222">
        <v>46033.88</v>
      </c>
      <c r="G999" s="7"/>
    </row>
    <row r="1000" spans="1:7" ht="31.5" x14ac:dyDescent="0.25">
      <c r="A1000" s="113"/>
      <c r="B1000" s="116"/>
      <c r="C1000" s="51" t="s">
        <v>1627</v>
      </c>
      <c r="D1000" s="51" t="s">
        <v>1628</v>
      </c>
      <c r="E1000" s="203">
        <v>579725.88</v>
      </c>
      <c r="F1000" s="222">
        <v>48310.49</v>
      </c>
      <c r="G1000" s="7"/>
    </row>
    <row r="1001" spans="1:7" ht="31.5" x14ac:dyDescent="0.25">
      <c r="A1001" s="113"/>
      <c r="B1001" s="116"/>
      <c r="C1001" s="51" t="s">
        <v>1629</v>
      </c>
      <c r="D1001" s="51" t="s">
        <v>1630</v>
      </c>
      <c r="E1001" s="203">
        <v>500409.71</v>
      </c>
      <c r="F1001" s="222">
        <v>41700.800000000003</v>
      </c>
      <c r="G1001" s="7"/>
    </row>
    <row r="1002" spans="1:7" x14ac:dyDescent="0.25">
      <c r="A1002" s="113"/>
      <c r="B1002" s="116"/>
      <c r="C1002" s="51" t="s">
        <v>1631</v>
      </c>
      <c r="D1002" s="51" t="s">
        <v>1632</v>
      </c>
      <c r="E1002" s="203">
        <v>550591.32999999996</v>
      </c>
      <c r="F1002" s="222">
        <v>45882.61</v>
      </c>
      <c r="G1002" s="7"/>
    </row>
    <row r="1003" spans="1:7" ht="47.25" x14ac:dyDescent="0.25">
      <c r="A1003" s="113"/>
      <c r="B1003" s="116"/>
      <c r="C1003" s="51" t="s">
        <v>1633</v>
      </c>
      <c r="D1003" s="51" t="s">
        <v>1634</v>
      </c>
      <c r="E1003" s="203">
        <v>500308.18</v>
      </c>
      <c r="F1003" s="222">
        <v>41692.35</v>
      </c>
      <c r="G1003" s="7"/>
    </row>
    <row r="1004" spans="1:7" x14ac:dyDescent="0.25">
      <c r="A1004" s="113"/>
      <c r="B1004" s="116"/>
      <c r="C1004" s="51" t="s">
        <v>1635</v>
      </c>
      <c r="D1004" s="51" t="s">
        <v>16</v>
      </c>
      <c r="E1004" s="203">
        <v>483090.94</v>
      </c>
      <c r="F1004" s="222">
        <v>40257.57</v>
      </c>
      <c r="G1004" s="7"/>
    </row>
    <row r="1005" spans="1:7" ht="31.5" x14ac:dyDescent="0.25">
      <c r="A1005" s="113"/>
      <c r="B1005" s="116"/>
      <c r="C1005" s="51" t="s">
        <v>1636</v>
      </c>
      <c r="D1005" s="51" t="s">
        <v>1637</v>
      </c>
      <c r="E1005" s="203">
        <v>424647.02</v>
      </c>
      <c r="F1005" s="222">
        <v>35387.25</v>
      </c>
      <c r="G1005" s="7"/>
    </row>
    <row r="1006" spans="1:7" ht="31.5" x14ac:dyDescent="0.25">
      <c r="A1006" s="113"/>
      <c r="B1006" s="116"/>
      <c r="C1006" s="51" t="s">
        <v>1638</v>
      </c>
      <c r="D1006" s="51" t="s">
        <v>1639</v>
      </c>
      <c r="E1006" s="203">
        <v>410585.48</v>
      </c>
      <c r="F1006" s="222">
        <v>34215.449999999997</v>
      </c>
      <c r="G1006" s="7"/>
    </row>
    <row r="1007" spans="1:7" ht="31.5" x14ac:dyDescent="0.25">
      <c r="A1007" s="114"/>
      <c r="B1007" s="117"/>
      <c r="C1007" s="51" t="s">
        <v>1640</v>
      </c>
      <c r="D1007" s="51" t="s">
        <v>1641</v>
      </c>
      <c r="E1007" s="203">
        <v>437707.5</v>
      </c>
      <c r="F1007" s="222">
        <v>36475.620000000003</v>
      </c>
      <c r="G1007" s="7"/>
    </row>
    <row r="1008" spans="1:7" x14ac:dyDescent="0.25">
      <c r="A1008" s="112">
        <v>158</v>
      </c>
      <c r="B1008" s="115" t="s">
        <v>1642</v>
      </c>
      <c r="C1008" s="100" t="s">
        <v>1643</v>
      </c>
      <c r="D1008" s="100" t="s">
        <v>113</v>
      </c>
      <c r="E1008" s="3">
        <v>2868110.61</v>
      </c>
      <c r="F1008" s="84">
        <v>239009.2175</v>
      </c>
      <c r="G1008" s="7"/>
    </row>
    <row r="1009" spans="1:7" x14ac:dyDescent="0.25">
      <c r="A1009" s="113"/>
      <c r="B1009" s="116"/>
      <c r="C1009" s="100" t="s">
        <v>1644</v>
      </c>
      <c r="D1009" s="100" t="s">
        <v>1645</v>
      </c>
      <c r="E1009" s="3">
        <v>1438286.55</v>
      </c>
      <c r="F1009" s="84">
        <v>119857.21250000001</v>
      </c>
      <c r="G1009" s="7"/>
    </row>
    <row r="1010" spans="1:7" ht="63" x14ac:dyDescent="0.25">
      <c r="A1010" s="113"/>
      <c r="B1010" s="116"/>
      <c r="C1010" s="100" t="s">
        <v>1646</v>
      </c>
      <c r="D1010" s="100" t="s">
        <v>1647</v>
      </c>
      <c r="E1010" s="204">
        <v>1494174.93</v>
      </c>
      <c r="F1010" s="84">
        <v>124514.5775</v>
      </c>
      <c r="G1010" s="7"/>
    </row>
    <row r="1011" spans="1:7" x14ac:dyDescent="0.25">
      <c r="A1011" s="113"/>
      <c r="B1011" s="116"/>
      <c r="C1011" s="100" t="s">
        <v>1648</v>
      </c>
      <c r="D1011" s="100" t="s">
        <v>1649</v>
      </c>
      <c r="E1011" s="204">
        <v>1512552.05</v>
      </c>
      <c r="F1011" s="84">
        <v>126046.00416666667</v>
      </c>
      <c r="G1011" s="7"/>
    </row>
    <row r="1012" spans="1:7" x14ac:dyDescent="0.25">
      <c r="A1012" s="114"/>
      <c r="B1012" s="117"/>
      <c r="C1012" s="100" t="s">
        <v>755</v>
      </c>
      <c r="D1012" s="100" t="s">
        <v>16</v>
      </c>
      <c r="E1012" s="204">
        <v>1419898.78</v>
      </c>
      <c r="F1012" s="84">
        <v>118324.89833333333</v>
      </c>
      <c r="G1012" s="7"/>
    </row>
    <row r="1013" spans="1:7" x14ac:dyDescent="0.25">
      <c r="A1013" s="264">
        <v>159</v>
      </c>
      <c r="B1013" s="199" t="s">
        <v>1654</v>
      </c>
      <c r="C1013" s="253" t="s">
        <v>1655</v>
      </c>
      <c r="D1013" s="253" t="s">
        <v>9</v>
      </c>
      <c r="E1013" s="200" t="s">
        <v>1656</v>
      </c>
      <c r="F1013" s="200" t="s">
        <v>1657</v>
      </c>
      <c r="G1013" s="201"/>
    </row>
    <row r="1014" spans="1:7" ht="31.5" x14ac:dyDescent="0.25">
      <c r="A1014" s="264"/>
      <c r="B1014" s="199"/>
      <c r="C1014" s="253" t="s">
        <v>1658</v>
      </c>
      <c r="D1014" s="253" t="s">
        <v>84</v>
      </c>
      <c r="E1014" s="200" t="s">
        <v>1659</v>
      </c>
      <c r="F1014" s="200" t="s">
        <v>1660</v>
      </c>
      <c r="G1014" s="201"/>
    </row>
    <row r="1015" spans="1:7" x14ac:dyDescent="0.25">
      <c r="A1015" s="199">
        <v>160</v>
      </c>
      <c r="B1015" s="199" t="s">
        <v>1661</v>
      </c>
      <c r="C1015" s="253" t="s">
        <v>1662</v>
      </c>
      <c r="D1015" s="253" t="s">
        <v>9</v>
      </c>
      <c r="E1015" s="200" t="s">
        <v>1663</v>
      </c>
      <c r="F1015" s="200" t="s">
        <v>1664</v>
      </c>
      <c r="G1015" s="201"/>
    </row>
    <row r="1016" spans="1:7" ht="31.5" x14ac:dyDescent="0.25">
      <c r="A1016" s="199"/>
      <c r="B1016" s="199"/>
      <c r="C1016" s="253" t="s">
        <v>1665</v>
      </c>
      <c r="D1016" s="253" t="s">
        <v>1666</v>
      </c>
      <c r="E1016" s="200" t="s">
        <v>1667</v>
      </c>
      <c r="F1016" s="200" t="s">
        <v>1668</v>
      </c>
      <c r="G1016" s="201"/>
    </row>
    <row r="1017" spans="1:7" ht="31.5" x14ac:dyDescent="0.25">
      <c r="A1017" s="199"/>
      <c r="B1017" s="199"/>
      <c r="C1017" s="253" t="s">
        <v>1669</v>
      </c>
      <c r="D1017" s="253" t="s">
        <v>1670</v>
      </c>
      <c r="E1017" s="200" t="s">
        <v>1671</v>
      </c>
      <c r="F1017" s="200" t="s">
        <v>1672</v>
      </c>
      <c r="G1017" s="201"/>
    </row>
    <row r="1018" spans="1:7" ht="31.5" x14ac:dyDescent="0.25">
      <c r="A1018" s="199"/>
      <c r="B1018" s="199"/>
      <c r="C1018" s="253" t="s">
        <v>1673</v>
      </c>
      <c r="D1018" s="253" t="s">
        <v>43</v>
      </c>
      <c r="E1018" s="200" t="s">
        <v>1674</v>
      </c>
      <c r="F1018" s="200" t="s">
        <v>1675</v>
      </c>
      <c r="G1018" s="201"/>
    </row>
  </sheetData>
  <mergeCells count="325">
    <mergeCell ref="A1013:A1014"/>
    <mergeCell ref="B1013:B1014"/>
    <mergeCell ref="A1015:A1018"/>
    <mergeCell ref="B1015:B1018"/>
    <mergeCell ref="A280:A287"/>
    <mergeCell ref="B280:B287"/>
    <mergeCell ref="A288:A294"/>
    <mergeCell ref="B288:B294"/>
    <mergeCell ref="A196:A204"/>
    <mergeCell ref="B196:B204"/>
    <mergeCell ref="A205:A211"/>
    <mergeCell ref="B205:B211"/>
    <mergeCell ref="A212:A216"/>
    <mergeCell ref="B212:B216"/>
    <mergeCell ref="A248:A252"/>
    <mergeCell ref="B248:B252"/>
    <mergeCell ref="A239:A242"/>
    <mergeCell ref="B239:B242"/>
    <mergeCell ref="A217:A220"/>
    <mergeCell ref="B217:B220"/>
    <mergeCell ref="A221:A228"/>
    <mergeCell ref="B221:B228"/>
    <mergeCell ref="A275:A279"/>
    <mergeCell ref="B275:B279"/>
    <mergeCell ref="E108:E109"/>
    <mergeCell ref="F108:F109"/>
    <mergeCell ref="A108:A113"/>
    <mergeCell ref="B108:B113"/>
    <mergeCell ref="C108:C109"/>
    <mergeCell ref="B146:B154"/>
    <mergeCell ref="A146:A154"/>
    <mergeCell ref="D108:D109"/>
    <mergeCell ref="B114:B118"/>
    <mergeCell ref="A119:A123"/>
    <mergeCell ref="B119:B123"/>
    <mergeCell ref="A124:A129"/>
    <mergeCell ref="B124:B129"/>
    <mergeCell ref="A130:A134"/>
    <mergeCell ref="B130:B134"/>
    <mergeCell ref="A135:A139"/>
    <mergeCell ref="B135:B139"/>
    <mergeCell ref="A140:A145"/>
    <mergeCell ref="B140:B145"/>
    <mergeCell ref="A180:A184"/>
    <mergeCell ref="B180:B184"/>
    <mergeCell ref="A185:A190"/>
    <mergeCell ref="B185:B190"/>
    <mergeCell ref="B160:B164"/>
    <mergeCell ref="A165:A169"/>
    <mergeCell ref="A170:A174"/>
    <mergeCell ref="B170:B174"/>
    <mergeCell ref="A175:A179"/>
    <mergeCell ref="B175:B179"/>
    <mergeCell ref="A155:A159"/>
    <mergeCell ref="B155:B159"/>
    <mergeCell ref="A160:A164"/>
    <mergeCell ref="A1:F1"/>
    <mergeCell ref="B4:B9"/>
    <mergeCell ref="B15:B18"/>
    <mergeCell ref="B80:B84"/>
    <mergeCell ref="B90:B93"/>
    <mergeCell ref="A4:A9"/>
    <mergeCell ref="A10:A14"/>
    <mergeCell ref="B10:B14"/>
    <mergeCell ref="A15:A18"/>
    <mergeCell ref="A19:A23"/>
    <mergeCell ref="B19:B23"/>
    <mergeCell ref="A24:A28"/>
    <mergeCell ref="B24:B28"/>
    <mergeCell ref="A29:A32"/>
    <mergeCell ref="A46:A50"/>
    <mergeCell ref="B46:B50"/>
    <mergeCell ref="A51:A55"/>
    <mergeCell ref="B51:B55"/>
    <mergeCell ref="A56:A60"/>
    <mergeCell ref="B56:B60"/>
    <mergeCell ref="B29:B32"/>
    <mergeCell ref="A33:A39"/>
    <mergeCell ref="B33:B39"/>
    <mergeCell ref="A40:A45"/>
    <mergeCell ref="B40:B45"/>
    <mergeCell ref="A80:A84"/>
    <mergeCell ref="A85:A89"/>
    <mergeCell ref="A61:A65"/>
    <mergeCell ref="B61:B65"/>
    <mergeCell ref="B85:B89"/>
    <mergeCell ref="A90:A93"/>
    <mergeCell ref="A94:A97"/>
    <mergeCell ref="A66:A69"/>
    <mergeCell ref="B66:B69"/>
    <mergeCell ref="A70:A73"/>
    <mergeCell ref="B70:B73"/>
    <mergeCell ref="A74:A79"/>
    <mergeCell ref="B74:B79"/>
    <mergeCell ref="B94:B97"/>
    <mergeCell ref="A295:A300"/>
    <mergeCell ref="B295:B300"/>
    <mergeCell ref="A301:A304"/>
    <mergeCell ref="B301:B304"/>
    <mergeCell ref="A98:A102"/>
    <mergeCell ref="A103:A107"/>
    <mergeCell ref="A114:A118"/>
    <mergeCell ref="B103:B107"/>
    <mergeCell ref="B98:B102"/>
    <mergeCell ref="A264:A267"/>
    <mergeCell ref="B264:B267"/>
    <mergeCell ref="A268:A274"/>
    <mergeCell ref="B268:B274"/>
    <mergeCell ref="A229:A238"/>
    <mergeCell ref="B229:B238"/>
    <mergeCell ref="A243:A247"/>
    <mergeCell ref="B243:B247"/>
    <mergeCell ref="A259:A263"/>
    <mergeCell ref="B259:B263"/>
    <mergeCell ref="A253:A258"/>
    <mergeCell ref="B253:B258"/>
    <mergeCell ref="A191:A195"/>
    <mergeCell ref="B191:B195"/>
    <mergeCell ref="B165:B169"/>
    <mergeCell ref="A305:A309"/>
    <mergeCell ref="B305:B309"/>
    <mergeCell ref="A310:A314"/>
    <mergeCell ref="B310:B314"/>
    <mergeCell ref="A315:A319"/>
    <mergeCell ref="B315:B319"/>
    <mergeCell ref="A320:A324"/>
    <mergeCell ref="B320:B324"/>
    <mergeCell ref="A325:A328"/>
    <mergeCell ref="B325:B328"/>
    <mergeCell ref="A329:A333"/>
    <mergeCell ref="B329:B333"/>
    <mergeCell ref="A334:A339"/>
    <mergeCell ref="B334:B339"/>
    <mergeCell ref="A340:A344"/>
    <mergeCell ref="B340:B344"/>
    <mergeCell ref="A345:A349"/>
    <mergeCell ref="B345:B349"/>
    <mergeCell ref="A350:A354"/>
    <mergeCell ref="B350:B354"/>
    <mergeCell ref="A355:A359"/>
    <mergeCell ref="B355:B359"/>
    <mergeCell ref="A360:A366"/>
    <mergeCell ref="B360:B366"/>
    <mergeCell ref="A367:A372"/>
    <mergeCell ref="B367:B372"/>
    <mergeCell ref="A373:A379"/>
    <mergeCell ref="B373:B379"/>
    <mergeCell ref="A380:A386"/>
    <mergeCell ref="B380:B386"/>
    <mergeCell ref="A387:A390"/>
    <mergeCell ref="B387:B390"/>
    <mergeCell ref="A391:A394"/>
    <mergeCell ref="B391:B394"/>
    <mergeCell ref="A395:A397"/>
    <mergeCell ref="B395:B397"/>
    <mergeCell ref="A398:A402"/>
    <mergeCell ref="B398:B402"/>
    <mergeCell ref="A403:A406"/>
    <mergeCell ref="B403:B406"/>
    <mergeCell ref="A407:A411"/>
    <mergeCell ref="B407:B411"/>
    <mergeCell ref="A412:A418"/>
    <mergeCell ref="B412:B418"/>
    <mergeCell ref="A419:A422"/>
    <mergeCell ref="B419:B422"/>
    <mergeCell ref="A423:A429"/>
    <mergeCell ref="B423:B429"/>
    <mergeCell ref="A430:A433"/>
    <mergeCell ref="B430:B433"/>
    <mergeCell ref="A434:A437"/>
    <mergeCell ref="B434:B437"/>
    <mergeCell ref="A438:A440"/>
    <mergeCell ref="B438:B440"/>
    <mergeCell ref="A441:A447"/>
    <mergeCell ref="B441:B447"/>
    <mergeCell ref="A448:A452"/>
    <mergeCell ref="B448:B452"/>
    <mergeCell ref="A453:A457"/>
    <mergeCell ref="B453:B457"/>
    <mergeCell ref="A458:A462"/>
    <mergeCell ref="B458:B462"/>
    <mergeCell ref="A463:A468"/>
    <mergeCell ref="B463:B468"/>
    <mergeCell ref="A469:A472"/>
    <mergeCell ref="B469:B472"/>
    <mergeCell ref="A473:A476"/>
    <mergeCell ref="B473:B476"/>
    <mergeCell ref="A477:A492"/>
    <mergeCell ref="B477:B492"/>
    <mergeCell ref="A493:A520"/>
    <mergeCell ref="B493:B520"/>
    <mergeCell ref="A521:A531"/>
    <mergeCell ref="B521:B531"/>
    <mergeCell ref="A532:A541"/>
    <mergeCell ref="B532:B541"/>
    <mergeCell ref="A542:A549"/>
    <mergeCell ref="B542:B549"/>
    <mergeCell ref="A550:A555"/>
    <mergeCell ref="B550:B555"/>
    <mergeCell ref="A556:A565"/>
    <mergeCell ref="B556:B565"/>
    <mergeCell ref="A566:A573"/>
    <mergeCell ref="B566:B573"/>
    <mergeCell ref="A574:A578"/>
    <mergeCell ref="B574:B578"/>
    <mergeCell ref="A579:A586"/>
    <mergeCell ref="B579:B586"/>
    <mergeCell ref="A587:A593"/>
    <mergeCell ref="B587:B593"/>
    <mergeCell ref="A594:A601"/>
    <mergeCell ref="B594:B601"/>
    <mergeCell ref="A602:A607"/>
    <mergeCell ref="B602:B607"/>
    <mergeCell ref="A608:A616"/>
    <mergeCell ref="B608:B616"/>
    <mergeCell ref="A617:A624"/>
    <mergeCell ref="B617:B624"/>
    <mergeCell ref="A625:A633"/>
    <mergeCell ref="B625:B633"/>
    <mergeCell ref="A634:A639"/>
    <mergeCell ref="B634:B639"/>
    <mergeCell ref="A640:A645"/>
    <mergeCell ref="B640:B645"/>
    <mergeCell ref="A646:A654"/>
    <mergeCell ref="B646:B654"/>
    <mergeCell ref="A655:A659"/>
    <mergeCell ref="B655:B659"/>
    <mergeCell ref="A660:A667"/>
    <mergeCell ref="B660:B667"/>
    <mergeCell ref="A668:A673"/>
    <mergeCell ref="B668:B673"/>
    <mergeCell ref="A674:A686"/>
    <mergeCell ref="B674:B686"/>
    <mergeCell ref="A687:A693"/>
    <mergeCell ref="B687:B693"/>
    <mergeCell ref="A694:A700"/>
    <mergeCell ref="B694:B700"/>
    <mergeCell ref="A701:A707"/>
    <mergeCell ref="B701:B707"/>
    <mergeCell ref="A708:A714"/>
    <mergeCell ref="B708:B714"/>
    <mergeCell ref="A715:A719"/>
    <mergeCell ref="B715:B719"/>
    <mergeCell ref="A720:A725"/>
    <mergeCell ref="B720:B725"/>
    <mergeCell ref="A726:A730"/>
    <mergeCell ref="B726:B730"/>
    <mergeCell ref="A731:A736"/>
    <mergeCell ref="B731:B736"/>
    <mergeCell ref="A737:A743"/>
    <mergeCell ref="B737:B743"/>
    <mergeCell ref="A744:A750"/>
    <mergeCell ref="B744:B750"/>
    <mergeCell ref="A751:A757"/>
    <mergeCell ref="B751:B757"/>
    <mergeCell ref="A758:A765"/>
    <mergeCell ref="B758:B765"/>
    <mergeCell ref="A766:A771"/>
    <mergeCell ref="B766:B771"/>
    <mergeCell ref="A772:A778"/>
    <mergeCell ref="B772:B778"/>
    <mergeCell ref="A779:A788"/>
    <mergeCell ref="B779:B788"/>
    <mergeCell ref="A789:A795"/>
    <mergeCell ref="B789:B795"/>
    <mergeCell ref="A796:A803"/>
    <mergeCell ref="B796:B803"/>
    <mergeCell ref="A804:A813"/>
    <mergeCell ref="B804:B813"/>
    <mergeCell ref="A814:A818"/>
    <mergeCell ref="B814:B818"/>
    <mergeCell ref="A819:A825"/>
    <mergeCell ref="B819:B825"/>
    <mergeCell ref="A826:A829"/>
    <mergeCell ref="B826:B829"/>
    <mergeCell ref="A830:A840"/>
    <mergeCell ref="B830:B840"/>
    <mergeCell ref="A841:A849"/>
    <mergeCell ref="B841:B849"/>
    <mergeCell ref="A850:A855"/>
    <mergeCell ref="B850:B855"/>
    <mergeCell ref="A856:A862"/>
    <mergeCell ref="B856:B862"/>
    <mergeCell ref="A863:A867"/>
    <mergeCell ref="B863:B867"/>
    <mergeCell ref="A868:A873"/>
    <mergeCell ref="B868:B873"/>
    <mergeCell ref="A874:A880"/>
    <mergeCell ref="B874:B880"/>
    <mergeCell ref="A881:A889"/>
    <mergeCell ref="B881:B889"/>
    <mergeCell ref="A890:A897"/>
    <mergeCell ref="B890:B897"/>
    <mergeCell ref="A898:A906"/>
    <mergeCell ref="B898:B906"/>
    <mergeCell ref="A907:A914"/>
    <mergeCell ref="B907:B914"/>
    <mergeCell ref="A915:A922"/>
    <mergeCell ref="B915:B922"/>
    <mergeCell ref="A923:A929"/>
    <mergeCell ref="B923:B929"/>
    <mergeCell ref="A930:A936"/>
    <mergeCell ref="B930:B936"/>
    <mergeCell ref="A937:A943"/>
    <mergeCell ref="B937:B943"/>
    <mergeCell ref="A944:A950"/>
    <mergeCell ref="B944:B950"/>
    <mergeCell ref="A951:A955"/>
    <mergeCell ref="B951:B955"/>
    <mergeCell ref="A991:A997"/>
    <mergeCell ref="B991:B997"/>
    <mergeCell ref="A998:A1007"/>
    <mergeCell ref="B998:B1007"/>
    <mergeCell ref="A1008:A1012"/>
    <mergeCell ref="B1008:B1012"/>
    <mergeCell ref="A956:A963"/>
    <mergeCell ref="B956:B963"/>
    <mergeCell ref="A964:A970"/>
    <mergeCell ref="B964:B970"/>
    <mergeCell ref="A971:A975"/>
    <mergeCell ref="B971:B975"/>
    <mergeCell ref="A976:A982"/>
    <mergeCell ref="B976:B982"/>
    <mergeCell ref="A983:A990"/>
    <mergeCell ref="B983:B99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2023-02-13T06:33:29Z</cp:lastPrinted>
  <dcterms:created xsi:type="dcterms:W3CDTF">2019-02-22T06:30:31Z</dcterms:created>
  <dcterms:modified xsi:type="dcterms:W3CDTF">2023-04-05T14:28:54Z</dcterms:modified>
</cp:coreProperties>
</file>