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2" sheetId="2" r:id="rId1"/>
  </sheets>
  <calcPr calcId="124519" iterate="1"/>
</workbook>
</file>

<file path=xl/calcChain.xml><?xml version="1.0" encoding="utf-8"?>
<calcChain xmlns="http://schemas.openxmlformats.org/spreadsheetml/2006/main">
  <c r="J241" i="2"/>
  <c r="J240"/>
  <c r="J239"/>
  <c r="J238"/>
  <c r="J237"/>
  <c r="J236"/>
  <c r="J235"/>
  <c r="J234"/>
  <c r="J22" l="1"/>
  <c r="J21"/>
  <c r="J20"/>
  <c r="J19"/>
  <c r="J18"/>
  <c r="J17"/>
  <c r="J260" l="1"/>
  <c r="J259"/>
  <c r="J258"/>
  <c r="J37" l="1"/>
  <c r="J36"/>
  <c r="J35"/>
  <c r="J34"/>
  <c r="J33"/>
  <c r="J150"/>
  <c r="J149"/>
  <c r="J148"/>
  <c r="J147"/>
  <c r="J146"/>
  <c r="J118"/>
  <c r="J117"/>
  <c r="J116"/>
  <c r="J115"/>
  <c r="J114"/>
  <c r="J166"/>
  <c r="J165"/>
  <c r="J164"/>
  <c r="J153"/>
  <c r="J152"/>
  <c r="J151"/>
  <c r="J155"/>
  <c r="J156"/>
  <c r="J157"/>
  <c r="J145"/>
  <c r="J144"/>
  <c r="J143"/>
  <c r="J172"/>
  <c r="J171"/>
  <c r="J170"/>
  <c r="J169"/>
  <c r="J168"/>
  <c r="J167"/>
  <c r="J184"/>
  <c r="J183"/>
  <c r="J182"/>
  <c r="J181"/>
  <c r="J180"/>
  <c r="J179"/>
  <c r="J185"/>
  <c r="J133"/>
  <c r="J131"/>
  <c r="J130"/>
  <c r="J129"/>
  <c r="J178"/>
  <c r="J177"/>
  <c r="J176"/>
  <c r="J175"/>
  <c r="J174"/>
  <c r="J173"/>
  <c r="J113"/>
  <c r="G112"/>
  <c r="J112" s="1"/>
  <c r="J111"/>
  <c r="J110"/>
  <c r="J109"/>
  <c r="J108"/>
  <c r="J107"/>
  <c r="J106"/>
  <c r="J105"/>
  <c r="J104"/>
  <c r="J103"/>
  <c r="J191"/>
  <c r="J190"/>
  <c r="J189"/>
  <c r="J188"/>
  <c r="J187"/>
  <c r="J186"/>
  <c r="G142"/>
  <c r="J142" s="1"/>
  <c r="J141"/>
  <c r="J140"/>
  <c r="J139"/>
  <c r="J138"/>
  <c r="J137"/>
  <c r="J136"/>
  <c r="J135"/>
  <c r="J134"/>
  <c r="J200"/>
  <c r="J199"/>
  <c r="J198"/>
  <c r="J201"/>
  <c r="J44"/>
  <c r="J43"/>
  <c r="J42"/>
  <c r="J41"/>
  <c r="J40"/>
  <c r="J39"/>
  <c r="J38"/>
  <c r="J68"/>
  <c r="J67"/>
  <c r="J66"/>
  <c r="J65"/>
  <c r="J64"/>
  <c r="J62"/>
  <c r="J61"/>
  <c r="J59"/>
  <c r="J69"/>
  <c r="J70"/>
  <c r="J71"/>
  <c r="J72"/>
  <c r="J73"/>
  <c r="J58"/>
  <c r="J57"/>
  <c r="J56"/>
  <c r="J55"/>
  <c r="J257" l="1"/>
  <c r="J256"/>
  <c r="J255"/>
  <c r="J254"/>
  <c r="J253"/>
  <c r="J252"/>
  <c r="J251"/>
  <c r="J250"/>
  <c r="J249"/>
  <c r="J248"/>
  <c r="J197" l="1"/>
  <c r="J196"/>
  <c r="J195"/>
  <c r="J194"/>
  <c r="J193"/>
  <c r="J192"/>
  <c r="J247" l="1"/>
  <c r="J246"/>
  <c r="J245"/>
  <c r="J244"/>
  <c r="J243"/>
  <c r="J242"/>
  <c r="J97" l="1"/>
  <c r="J96"/>
  <c r="J95"/>
  <c r="J94"/>
  <c r="J93"/>
  <c r="J98"/>
  <c r="J99"/>
  <c r="J100"/>
  <c r="J82"/>
  <c r="J81"/>
  <c r="J80"/>
  <c r="J79"/>
  <c r="J54"/>
  <c r="J53"/>
  <c r="J52"/>
  <c r="J51"/>
  <c r="J50" l="1"/>
  <c r="J49"/>
  <c r="J48"/>
  <c r="J47"/>
  <c r="J46"/>
  <c r="J45"/>
  <c r="J78" l="1"/>
  <c r="J77"/>
  <c r="J76"/>
  <c r="J75"/>
  <c r="J74"/>
  <c r="J220"/>
  <c r="J219"/>
  <c r="J218"/>
  <c r="J217"/>
  <c r="J216"/>
  <c r="J215"/>
  <c r="J92" l="1"/>
  <c r="J91"/>
  <c r="J90"/>
  <c r="J89"/>
  <c r="J88"/>
  <c r="J102" l="1"/>
  <c r="J101"/>
  <c r="J233"/>
  <c r="J232"/>
  <c r="J231"/>
  <c r="G229"/>
  <c r="J229" s="1"/>
  <c r="J207" l="1"/>
  <c r="J206"/>
  <c r="J205"/>
  <c r="J204"/>
  <c r="J203"/>
  <c r="J202"/>
  <c r="J123"/>
  <c r="J122"/>
  <c r="J121"/>
  <c r="J120"/>
  <c r="J119"/>
  <c r="J163" l="1"/>
  <c r="J162"/>
  <c r="J161"/>
  <c r="J160"/>
  <c r="J87" l="1"/>
  <c r="J86"/>
  <c r="J85"/>
  <c r="J84"/>
  <c r="J83"/>
  <c r="J214" l="1"/>
  <c r="J213"/>
  <c r="J212"/>
  <c r="J211"/>
  <c r="J210"/>
  <c r="J209"/>
  <c r="J208"/>
  <c r="J27" l="1"/>
  <c r="J26"/>
  <c r="J25"/>
  <c r="J24"/>
  <c r="J23"/>
  <c r="J28"/>
  <c r="J29"/>
  <c r="J30"/>
  <c r="J31"/>
  <c r="J128" l="1"/>
  <c r="J127"/>
  <c r="J126"/>
  <c r="J125"/>
  <c r="J124"/>
  <c r="J228" l="1"/>
  <c r="J227"/>
  <c r="J226"/>
  <c r="J225"/>
  <c r="J224"/>
  <c r="J223"/>
  <c r="J222"/>
  <c r="G221"/>
  <c r="J221" s="1"/>
  <c r="J32" l="1"/>
  <c r="J159"/>
  <c r="J158"/>
  <c r="J16" l="1"/>
  <c r="J15"/>
  <c r="J14"/>
  <c r="J13"/>
  <c r="J12"/>
  <c r="J11" l="1"/>
  <c r="J10"/>
  <c r="J9"/>
  <c r="J8"/>
  <c r="J7"/>
</calcChain>
</file>

<file path=xl/sharedStrings.xml><?xml version="1.0" encoding="utf-8"?>
<sst xmlns="http://schemas.openxmlformats.org/spreadsheetml/2006/main" count="574" uniqueCount="359">
  <si>
    <t>Наименование должности</t>
  </si>
  <si>
    <t>Среднемесячная заработная плата работника, руб.</t>
  </si>
  <si>
    <t>Руководитель</t>
  </si>
  <si>
    <t>Наименование учреждения</t>
  </si>
  <si>
    <t>№ п/п</t>
  </si>
  <si>
    <t>Директор</t>
  </si>
  <si>
    <t>Информация о рассчитываемой за календарный год среднемесячной заработной плате руководителя, заместителей руководителя и главного бухгалтера</t>
  </si>
  <si>
    <t>ГБОУ СО "Санаторная школа-интернат г. Калининска"</t>
  </si>
  <si>
    <t>Мортова Людмила Юрьевна</t>
  </si>
  <si>
    <t>Климова Наталья Анатольевна</t>
  </si>
  <si>
    <t>Заместитель директора по административно-хозяйственной работе</t>
  </si>
  <si>
    <t>Тарасенко Евгений Георгиевич</t>
  </si>
  <si>
    <t>ГБОУ СО "Школа-интернат г. Пугачева"</t>
  </si>
  <si>
    <t>Урабасова Марина Анатольевна</t>
  </si>
  <si>
    <t>Драгунова Ольга Ивановна</t>
  </si>
  <si>
    <t>Сыркина Татьяна Александровна</t>
  </si>
  <si>
    <t>Лелявина Ольга Александровна</t>
  </si>
  <si>
    <t>ГБОУ СО "Школа-интернат г. Хвалынска"</t>
  </si>
  <si>
    <t>Жалилина Ольга Николаевна</t>
  </si>
  <si>
    <t>Агамирова Светлана Владимировна</t>
  </si>
  <si>
    <t>Болотова Лариса Александровна</t>
  </si>
  <si>
    <t>Шаров Сергей Владимирович</t>
  </si>
  <si>
    <t>Акимова Елена Николаевна</t>
  </si>
  <si>
    <t>Аврамиди Юрий Георгиевич</t>
  </si>
  <si>
    <t>Ватрушкина Надежда Викторовна</t>
  </si>
  <si>
    <t>ГБОУ СО "Санаторная школа- интернат г. Петровска"</t>
  </si>
  <si>
    <t>Чернушко Анжелика Евгеньевна</t>
  </si>
  <si>
    <t>Губанова Надежда Михайловна</t>
  </si>
  <si>
    <t>Мещерякова Людмила Михайловна</t>
  </si>
  <si>
    <t>Дараева Светлана Викторовна</t>
  </si>
  <si>
    <t>Розанова Татьяна Андреевна</t>
  </si>
  <si>
    <t>Совин Александр Викторович</t>
  </si>
  <si>
    <t>Кочергина Раиса Анатольевна</t>
  </si>
  <si>
    <t>Фадеев Евгений Вячеславович</t>
  </si>
  <si>
    <t>Журавлев Виктор Евгеньевич</t>
  </si>
  <si>
    <t>Симонов Владимир Александрович</t>
  </si>
  <si>
    <t>Фролова Наталья Ивановна</t>
  </si>
  <si>
    <t>ГБОУ СО "Средняя общеобразовательная школа с. Белогорное Вольского района"</t>
  </si>
  <si>
    <t>Носкова Надежда Васильевна</t>
  </si>
  <si>
    <t>Мухина Наталья Николаевна</t>
  </si>
  <si>
    <t>ГБУ СО ДО  «Областной центр экологии, краеведения и туризма»</t>
  </si>
  <si>
    <t>Наумова Альбина Николаевна</t>
  </si>
  <si>
    <t>ГБУ ДО «Региональный центр допризывной подготовки молодежи к военной службе и военно-патриотического воспитания Саратовской области»</t>
  </si>
  <si>
    <t>Смирнов Сергей Михайлович</t>
  </si>
  <si>
    <t>Руднева Любовь Владимировна</t>
  </si>
  <si>
    <t>Горбачева Лилия Игоревна</t>
  </si>
  <si>
    <t>Печерский Алексей Владимирович</t>
  </si>
  <si>
    <t>ГБУ СО "Центр психолого-педагогического и медико-социального сопровождения детей" г. Вольска</t>
  </si>
  <si>
    <t>Пенькова Татьяна Васильевна</t>
  </si>
  <si>
    <t>Шикунова Елена Владимировна</t>
  </si>
  <si>
    <t>Савельева Ирина Олеговна</t>
  </si>
  <si>
    <t>Асафьева Валентина Ивановна</t>
  </si>
  <si>
    <t>ГБУ СО "Центр психолого-педагогического и медико-социального сопровождения детей" г. Красноармейска</t>
  </si>
  <si>
    <t>Лукъянычева Татьяна Ивановна</t>
  </si>
  <si>
    <t>Абрамова Татьяна Васильевна</t>
  </si>
  <si>
    <t>ГБУ СО "Центр психолого-педагогического и медико-социального сопровождения детей" г. Балаково</t>
  </si>
  <si>
    <t>Бузаева Татьяна Александровна</t>
  </si>
  <si>
    <t>Абрамова Елена Валерьевна</t>
  </si>
  <si>
    <t>ГБУ СО "Центр психолого-педагогического и медико-социального сопровождения детей" п. Модин Озинского района</t>
  </si>
  <si>
    <t>Романюта Ольга Владимировна</t>
  </si>
  <si>
    <t>Курганова Наталья Васильевна</t>
  </si>
  <si>
    <t>Негметова Ирина Галиулловна</t>
  </si>
  <si>
    <t>ГБОУ СО "Школа-интернат АОП" п.Алексеевка Хвалынского района"</t>
  </si>
  <si>
    <t>Кирсанов Андрей Владимирович</t>
  </si>
  <si>
    <t>Калгатин Антон Владимирович</t>
  </si>
  <si>
    <t>Григорьева Елена Юрьевна</t>
  </si>
  <si>
    <t>Миронычева Ирина Владимировна</t>
  </si>
  <si>
    <t>Ларина Наталья Анатольевна</t>
  </si>
  <si>
    <t>Адаева Алия Алимовна</t>
  </si>
  <si>
    <t>Елисеева Елена Вячеславовна</t>
  </si>
  <si>
    <t xml:space="preserve">ГБОУ СО "Школа-интернат АОП с.Приволжское Ровенского района"  </t>
  </si>
  <si>
    <t>Евтушенко Жанна Юрьевна</t>
  </si>
  <si>
    <t>Мухамбетова Татьяна Анатольевна</t>
  </si>
  <si>
    <t>Нуралова Юля Григорьевна</t>
  </si>
  <si>
    <t>Дермелева Антонина Васильевна</t>
  </si>
  <si>
    <t>ГБОУ СО «Школа-интернат АОП № 2 г. Энгельса»</t>
  </si>
  <si>
    <t>Кузнецова Ирина Владимировна</t>
  </si>
  <si>
    <t>Карташова Лариса Юрьевна</t>
  </si>
  <si>
    <t>Гузеева Светлана Владиславовна</t>
  </si>
  <si>
    <t>ГБОУ СО "Школа-интернат АОП с.Широкий Буерак"</t>
  </si>
  <si>
    <t>Пушкова Ирина Васильевна</t>
  </si>
  <si>
    <t>Пушков Алексей Николаевич</t>
  </si>
  <si>
    <t>ГБОУ СО "Школа-интернат для обучающихся по АОП р.п.Базарный Карабулак"</t>
  </si>
  <si>
    <t>Трофимов Владимир Владимирович</t>
  </si>
  <si>
    <t>Голованова Алеся Садуллоевна</t>
  </si>
  <si>
    <t>Чаплина Татьяна Петровна</t>
  </si>
  <si>
    <t>Болквадзе Татьяна Владимировна</t>
  </si>
  <si>
    <t>ГБОУ СО "Школа-интернат АОП г.Балаково"</t>
  </si>
  <si>
    <t>Седова Оксана Васильевна</t>
  </si>
  <si>
    <t>Смердова Татьяна Николаевна</t>
  </si>
  <si>
    <t>Старицкая Юлия Анатольевна</t>
  </si>
  <si>
    <t>Кудрявцева Татьяна Николаевна</t>
  </si>
  <si>
    <t>ГБОУ СО «Школа-интернат АОП №3 г. Энгельса»</t>
  </si>
  <si>
    <t>ГБОУ СО «Школа АОП № 2 г.Саратова»</t>
  </si>
  <si>
    <t>Медведева Екатерина Валерьевна</t>
  </si>
  <si>
    <t>Трибунская Елена Владиславовна</t>
  </si>
  <si>
    <t>ГБОУ СО "Школа АОП №4 г. Саратова"</t>
  </si>
  <si>
    <t>ГБОУ СО «Школа АОП №6 г.Саратова»</t>
  </si>
  <si>
    <t>Никифорова Наталья Сергеевна</t>
  </si>
  <si>
    <t>Боброва Галина Валентиновна</t>
  </si>
  <si>
    <t>Трущелева Оксана Викторовна</t>
  </si>
  <si>
    <t>ГБОУ СО "Школа АОП № 14 г.Вольска"</t>
  </si>
  <si>
    <t>Хакимова Валентина Николаевна</t>
  </si>
  <si>
    <t>Тихонова Юлия Викторовна</t>
  </si>
  <si>
    <t>ГБУ СО «Школа АОП №17 г. Энгельса»</t>
  </si>
  <si>
    <t>Амвросенкова Елена Васильевна</t>
  </si>
  <si>
    <t>Ляхова Надежда Михайловна</t>
  </si>
  <si>
    <t>ГБОУ СО «Школа-интернат АОП № 5 г. Саратова</t>
  </si>
  <si>
    <t>Шафиева Ольга Курбановна</t>
  </si>
  <si>
    <t>Журавлева Любовь Анатольевна</t>
  </si>
  <si>
    <t>ГБОУ СО «Школа-интернат АОП №3 г. Саратова»</t>
  </si>
  <si>
    <t>Шустер Николай Ноликович</t>
  </si>
  <si>
    <t>Панина Наталья Викторовна</t>
  </si>
  <si>
    <t>Демидова Лариса Владимировна</t>
  </si>
  <si>
    <t>Шинкин Владимир Николаевич</t>
  </si>
  <si>
    <t>ГБОУ СО «Школа-интернат АОП № 4 г.Саратова»</t>
  </si>
  <si>
    <t>Сидоренко Людмила Александровна</t>
  </si>
  <si>
    <t>Полякова Светлана Николаевна</t>
  </si>
  <si>
    <t>Чернова Любовь Владимировна</t>
  </si>
  <si>
    <t>Степанова Елена Михайловна</t>
  </si>
  <si>
    <t xml:space="preserve">ГКУ СО "Областной центр по усыновлению при министерстве образования Саратовской области» </t>
  </si>
  <si>
    <t>Кальянова Светлана Юрьевна</t>
  </si>
  <si>
    <t>ГАУ СО "Региональный центр оценки качества образования"</t>
  </si>
  <si>
    <t>Бехметьева Надежда Михайловна</t>
  </si>
  <si>
    <t>ГАУ ДПО "Саратовский областной институт развития образования"</t>
  </si>
  <si>
    <t>Ректор</t>
  </si>
  <si>
    <t>Скопенкова Юлия Александровна</t>
  </si>
  <si>
    <t>Белоусов Михаил Юрьевич</t>
  </si>
  <si>
    <t>Баранов Сергей Владимирович</t>
  </si>
  <si>
    <t>Жулидова Ольга Николаевна</t>
  </si>
  <si>
    <t>Андреева Татьяна Алексеевна</t>
  </si>
  <si>
    <t>Нуждин Иван Николаевич</t>
  </si>
  <si>
    <t>Цигика Андрей Александрович</t>
  </si>
  <si>
    <t>Почечуева Ирина Александровна</t>
  </si>
  <si>
    <t xml:space="preserve">Мещерякова Ирина Александровна </t>
  </si>
  <si>
    <t>Бузаев Илья Николаевич</t>
  </si>
  <si>
    <t>Копейкина Анна Владимировна</t>
  </si>
  <si>
    <t>Боровая Любовь Вадимовна</t>
  </si>
  <si>
    <t>Никитина Елена Игоревна</t>
  </si>
  <si>
    <t>ГБОУ СО "Школа АОП № 11 г. Балашова"</t>
  </si>
  <si>
    <t>Билюков Дмитрий Александрович</t>
  </si>
  <si>
    <t>ГБОУ СО "Школа-интернат АОП г.Маркса"</t>
  </si>
  <si>
    <t>Чашечникова Юлия Александровна</t>
  </si>
  <si>
    <t>Вдовин Никита Николаевич</t>
  </si>
  <si>
    <t>Паращенко Сергей Викторович</t>
  </si>
  <si>
    <t>Алхименок Нелли Михайловна</t>
  </si>
  <si>
    <t>Горбачева Ольга Валерьевна</t>
  </si>
  <si>
    <t>Комарова Оксана Михайловна</t>
  </si>
  <si>
    <t>Панин Алексей Владимирович</t>
  </si>
  <si>
    <t>Шарова Екатерина Юрьевна</t>
  </si>
  <si>
    <t>Субина Татьяна Алексеевна</t>
  </si>
  <si>
    <t>Токарев Сергей Александрович</t>
  </si>
  <si>
    <t>Новикова Ирина Владимировна</t>
  </si>
  <si>
    <t>ГАОУ "Лицей-интернат 64"</t>
  </si>
  <si>
    <t>Овсенев Роман Русланович</t>
  </si>
  <si>
    <t>Котюкова Наталья Алексеевна</t>
  </si>
  <si>
    <t>Сулейманова Ирина Владимировна</t>
  </si>
  <si>
    <t>Дерюгин Дмитрий Николаевич</t>
  </si>
  <si>
    <t>Климова Галина Викторовна</t>
  </si>
  <si>
    <t>Бунтукова Александра Владимировна</t>
  </si>
  <si>
    <t>Жигунов Сергей Викторович</t>
  </si>
  <si>
    <t>Гаранин Алексей Константинович</t>
  </si>
  <si>
    <t>Демахин Вячеслав Александрович</t>
  </si>
  <si>
    <t>Мищенко Галина Николаевна</t>
  </si>
  <si>
    <t>Сидоров Алексей Владимирович</t>
  </si>
  <si>
    <t>ГБОУ СО  "Марксовская специальная общеобразовательная школа открытого типа"</t>
  </si>
  <si>
    <t>ГБОУ СО "Средняя общеобразовательная школа п.Алексеевка Хвалынского района имени В.М. Пашина"</t>
  </si>
  <si>
    <t>Лысак Наталья Юрьевна</t>
  </si>
  <si>
    <t>Спартак Татьяна Николаевна</t>
  </si>
  <si>
    <t>ГБОУ СО "Саратовская кадетская школа-интернат № 1 имени Б.Н.Ерёмина"</t>
  </si>
  <si>
    <t>ГБОУ СО "Саратовская кадетская школа-интернат № 2 имени В.В.Талалихина"</t>
  </si>
  <si>
    <t>Радякина Елена Викторовна</t>
  </si>
  <si>
    <t>Архипов Олег Геннадьевич</t>
  </si>
  <si>
    <t>Цапин Эдуард Геннадьевич</t>
  </si>
  <si>
    <t>Губанова Елена Владимировна</t>
  </si>
  <si>
    <t>Годунова Татьяна Сергеевна</t>
  </si>
  <si>
    <t>ГКУ СО "Центр бухгалтерского и административного обеспечения образования"</t>
  </si>
  <si>
    <t>Среднесписочная численность работников, чел.</t>
  </si>
  <si>
    <t>ФИО</t>
  </si>
  <si>
    <r>
      <t xml:space="preserve">Фонд начисленной заработной платы работника за год, руб.
</t>
    </r>
    <r>
      <rPr>
        <b/>
        <sz val="14"/>
        <color rgb="FFFF0000"/>
        <rFont val="Times New Roman"/>
        <family val="1"/>
        <charset val="204"/>
      </rPr>
      <t>(больничные и матер. помощь не входят!!!)</t>
    </r>
  </si>
  <si>
    <t>Количество полных календарных месяцев, фактически отработанных работником</t>
  </si>
  <si>
    <t xml:space="preserve">списочного состава </t>
  </si>
  <si>
    <t>внешних совместителей</t>
  </si>
  <si>
    <t>списочного состава</t>
  </si>
  <si>
    <t>Зам. директора по УВР</t>
  </si>
  <si>
    <t>Зам. директора по ВР</t>
  </si>
  <si>
    <t>Зам. директора по АХР</t>
  </si>
  <si>
    <t>Геворгян Арам Арменович</t>
  </si>
  <si>
    <t>Зам. директора по безопасности</t>
  </si>
  <si>
    <t>Гл. бухгалтер</t>
  </si>
  <si>
    <t>Варнакова Марина Владимировна</t>
  </si>
  <si>
    <t>Зам. директора по УПР</t>
  </si>
  <si>
    <t>Вештебеева Ольга Викторовна</t>
  </si>
  <si>
    <t>Елисеев Сергей Борисович</t>
  </si>
  <si>
    <t>ГАОУ СО "Гимназия № 1"</t>
  </si>
  <si>
    <t>ГАОУ СО "Физико-технический лицей № 1"</t>
  </si>
  <si>
    <t>ГАОУ СО "Инженерный лицей"</t>
  </si>
  <si>
    <t>ГАОУ СО "Лицей гуманитарных наук"</t>
  </si>
  <si>
    <t>ГАОУ СО "Музыкально-эстетический лицей имени Альфреда Гарриевича Шнитке"</t>
  </si>
  <si>
    <t>ГАОУ СО "Гимназия № 8"</t>
  </si>
  <si>
    <t>ГБОУ СО «Школа-интернат АОП №1 г. Саратова»</t>
  </si>
  <si>
    <t>Гайнутдинова Ирина Родионовна</t>
  </si>
  <si>
    <t>Зам. директора по учебно-воспитательной работе</t>
  </si>
  <si>
    <t>Вихляева Ольга Юрьевна</t>
  </si>
  <si>
    <t>Клюшникова Елена Александровна</t>
  </si>
  <si>
    <t>Ракова Светлана Анатольевна</t>
  </si>
  <si>
    <t xml:space="preserve">Салий Елена Владимировна </t>
  </si>
  <si>
    <t>Зам. директора по воспитательной работе</t>
  </si>
  <si>
    <t xml:space="preserve">Фортунатова Людмила Валентиновна </t>
  </si>
  <si>
    <t>Нахова Елена Николаевна</t>
  </si>
  <si>
    <t>Коробкова Ирина Ивановна</t>
  </si>
  <si>
    <t>Вершкова Оксана Владимировна</t>
  </si>
  <si>
    <t>Зам. директора по УР</t>
  </si>
  <si>
    <t>Рябова Анна Валерьевна</t>
  </si>
  <si>
    <t>Зам. директора по режиму</t>
  </si>
  <si>
    <t>Проректор  по образовательной деятельности</t>
  </si>
  <si>
    <t xml:space="preserve">Проректор по иновационной и проектной деятельности </t>
  </si>
  <si>
    <t>Данилов М.В.</t>
  </si>
  <si>
    <t>Проректор по научно - методической деятельности</t>
  </si>
  <si>
    <t>Овчинникова Е.В.</t>
  </si>
  <si>
    <t>Проректор по организационной деятельности и административным вопросам</t>
  </si>
  <si>
    <t>Проректор по развитию общего и дополнительного образования</t>
  </si>
  <si>
    <t>Юдина Акханум Сарсенгалиевна</t>
  </si>
  <si>
    <t>Жаксибаева Светлана Мухамбетжановна</t>
  </si>
  <si>
    <t>Кудишина Нина Лаврентьевна</t>
  </si>
  <si>
    <t>Зам. руководителя по УР</t>
  </si>
  <si>
    <t>Зам. руководителя по ВР</t>
  </si>
  <si>
    <t>Директор ГАУ СО «РЦОКО»</t>
  </si>
  <si>
    <t>Заместитель директора по вопросам оценки качества образования ГАУ СО «РЦОКО»</t>
  </si>
  <si>
    <t xml:space="preserve">Бавина Лариса Геннадьевна
</t>
  </si>
  <si>
    <t>Заместитель директора по информационным технологиям ГАУ СО «РЦОКО»</t>
  </si>
  <si>
    <t xml:space="preserve">Иванов Роман Александрович
</t>
  </si>
  <si>
    <t xml:space="preserve">Демченко Петр Станиславович
</t>
  </si>
  <si>
    <t xml:space="preserve">Матвеева Анна Анатольевна
</t>
  </si>
  <si>
    <t>Зам. директора по СВ</t>
  </si>
  <si>
    <t>Аверьянов Павел Фёдорович</t>
  </si>
  <si>
    <t>Шахов Денис Михайлович</t>
  </si>
  <si>
    <t>-</t>
  </si>
  <si>
    <t>Зам. директора по АХД</t>
  </si>
  <si>
    <t>Милёнкин Алексей Евгеньевич</t>
  </si>
  <si>
    <t>Зам. директора по ИКТ</t>
  </si>
  <si>
    <t>Зам. руководителя по УВР</t>
  </si>
  <si>
    <t>Зам. руководителя по АХР</t>
  </si>
  <si>
    <t>за 2022 год</t>
  </si>
  <si>
    <t>Бариева  Гулинор Гульмирзаевна</t>
  </si>
  <si>
    <t>Апчелова Наталья Владимировна</t>
  </si>
  <si>
    <t>Суровова Ольга Викторовна</t>
  </si>
  <si>
    <t>Канышева Ирина Андреевна</t>
  </si>
  <si>
    <t>Лушникова Наталья Анатольевна</t>
  </si>
  <si>
    <t>Зам. директора по МР</t>
  </si>
  <si>
    <t>Береш Ольга Николаевна</t>
  </si>
  <si>
    <t>Зам. директора по ЭВ</t>
  </si>
  <si>
    <t>Арыстанова Бибигуль Саттановна</t>
  </si>
  <si>
    <t>Гаврилов Алексей Владимирович</t>
  </si>
  <si>
    <t>Карпова Анна Петровна</t>
  </si>
  <si>
    <t>Красовская Елена Николаевна</t>
  </si>
  <si>
    <t xml:space="preserve">ГАОУ СО«Центр образования «Родник знаний»  </t>
  </si>
  <si>
    <t>Зам. руководителя по НМР</t>
  </si>
  <si>
    <t>Зам. руководителя по МР</t>
  </si>
  <si>
    <t>Николаева Инна Викторовна</t>
  </si>
  <si>
    <t>Дмитриева Ирина Ивановна</t>
  </si>
  <si>
    <t>Зам. руководителя по ОМР</t>
  </si>
  <si>
    <t>Лебедева Олеся Сергеевна</t>
  </si>
  <si>
    <t>Зам. руководителя по ДПМ</t>
  </si>
  <si>
    <t>Окунев Павел Александрович</t>
  </si>
  <si>
    <t>Журавлев Сергей Васильевич</t>
  </si>
  <si>
    <t>Краснов Алексей Александрович</t>
  </si>
  <si>
    <t xml:space="preserve">Яралян Манвел Аликович </t>
  </si>
  <si>
    <t>Васильев Сергей Валериевич</t>
  </si>
  <si>
    <t>Уразаев Руслан  Булатович</t>
  </si>
  <si>
    <t>Алехина Наталья Александровна</t>
  </si>
  <si>
    <t>Зам. руководителя по безопасности</t>
  </si>
  <si>
    <t>Сорокин Алексей Викторовия</t>
  </si>
  <si>
    <t>Богданов Вадим Вячеславович</t>
  </si>
  <si>
    <t>Барышев Олег Викторович</t>
  </si>
  <si>
    <t xml:space="preserve">Постников Сергей Анатольевич </t>
  </si>
  <si>
    <t>12</t>
  </si>
  <si>
    <t>Зам. Директора</t>
  </si>
  <si>
    <t xml:space="preserve">Мельник Елена Брониславовна </t>
  </si>
  <si>
    <t xml:space="preserve">Кортяева Елена Геннадиевна </t>
  </si>
  <si>
    <t xml:space="preserve">Белякова Инна Александровна </t>
  </si>
  <si>
    <t xml:space="preserve">Вороненко Римма Рафиковна </t>
  </si>
  <si>
    <t>Заместитель директора по безопасности образовательного процесса</t>
  </si>
  <si>
    <t>Руководитель «Центр ППМС»</t>
  </si>
  <si>
    <t>Зам. руководителя по КДР «Центр ППМС»</t>
  </si>
  <si>
    <t>Зам. руководителя по НМР «Центр ППМС»</t>
  </si>
  <si>
    <t>Зам. руководителя по АХР «Центр ППМС»</t>
  </si>
  <si>
    <t>ГБОУ СО «Центр образования» г.Саратова</t>
  </si>
  <si>
    <t>Игнатова Елена Владимировна</t>
  </si>
  <si>
    <t>Занкин Сергей Александрович</t>
  </si>
  <si>
    <t>Киркин Сергей  Валентинович</t>
  </si>
  <si>
    <t>Гурьянова Людмила Николаевна</t>
  </si>
  <si>
    <t>Никитин Алексей Михайлович</t>
  </si>
  <si>
    <t>Новичкова Ирина Владимировна</t>
  </si>
  <si>
    <t>Емелина Лариса Сергеевна</t>
  </si>
  <si>
    <t>Мухина Марина Викторовна</t>
  </si>
  <si>
    <t>Зеленская Светлана Викторовна</t>
  </si>
  <si>
    <t>Калашникова Светлана Мехадинновна</t>
  </si>
  <si>
    <t>Вострова Ирина Викторовна</t>
  </si>
  <si>
    <t xml:space="preserve">Макеева Ольга Владимировна </t>
  </si>
  <si>
    <t xml:space="preserve">Шабуня Юлия Эдуардовна </t>
  </si>
  <si>
    <t xml:space="preserve">Белякова Елена Павловна </t>
  </si>
  <si>
    <t>Калягин Сергей Владимирович</t>
  </si>
  <si>
    <t xml:space="preserve">Черкашина Оксана Владимировна </t>
  </si>
  <si>
    <t xml:space="preserve">Зам. руководителя по безопасности </t>
  </si>
  <si>
    <t xml:space="preserve">Арсентьева Елена Георгиевна </t>
  </si>
  <si>
    <t>Зам. руководителя по КР</t>
  </si>
  <si>
    <t>Васина Оксана Михайловна</t>
  </si>
  <si>
    <t>Зам. Руководителя по ВР</t>
  </si>
  <si>
    <t>Чумикова Ксения Юрьевна</t>
  </si>
  <si>
    <t xml:space="preserve">Селиванов Дмитрий Владимирович </t>
  </si>
  <si>
    <t xml:space="preserve">Печерская Любовь Анатольевна </t>
  </si>
  <si>
    <t xml:space="preserve">Барышева Мария Александровна </t>
  </si>
  <si>
    <t xml:space="preserve">Никитина Наталья Александровна </t>
  </si>
  <si>
    <t xml:space="preserve">Игнатов Владимир Васильевич </t>
  </si>
  <si>
    <t xml:space="preserve">Руководитель </t>
  </si>
  <si>
    <t>Киселева Оксана Ярослававна</t>
  </si>
  <si>
    <t xml:space="preserve">Попов Владимир Владимирович </t>
  </si>
  <si>
    <t xml:space="preserve">Гришина Наталья Валерьевна </t>
  </si>
  <si>
    <t xml:space="preserve">Евсеев Александр Александрович </t>
  </si>
  <si>
    <t xml:space="preserve"> Водопьянов Сергей Викторович </t>
  </si>
  <si>
    <t xml:space="preserve">Корогодина Наталья Владимировна </t>
  </si>
  <si>
    <t xml:space="preserve">Ермакова Юлия Петровна </t>
  </si>
  <si>
    <t>Аксенова Нина Владимировна</t>
  </si>
  <si>
    <t xml:space="preserve">Берсенева Юлия Владимировна </t>
  </si>
  <si>
    <t xml:space="preserve">Бригадиренко Наталья Владимировна </t>
  </si>
  <si>
    <t xml:space="preserve">Емцева Юлия Валерьевна </t>
  </si>
  <si>
    <t xml:space="preserve">Колтун Елена Рафаиловна </t>
  </si>
  <si>
    <t>Рудковская Светлана Геннадьевна</t>
  </si>
  <si>
    <t xml:space="preserve">Хирная Виктория Валерьевна </t>
  </si>
  <si>
    <t xml:space="preserve">Харебава Темури Вахтангович </t>
  </si>
  <si>
    <t xml:space="preserve">Федорова Марина Николаевна </t>
  </si>
  <si>
    <t>Филимонова Зинаида Васильевна</t>
  </si>
  <si>
    <t>Батракова Наталья Николаевна</t>
  </si>
  <si>
    <t>Васина Людмила Васильевна</t>
  </si>
  <si>
    <t>Камилова Ольга Александровна</t>
  </si>
  <si>
    <t>Карпова Наталья Геннадьевна</t>
  </si>
  <si>
    <t>Кравченко Наталья Ивановна</t>
  </si>
  <si>
    <t>Синкелева Вероника Владимировна</t>
  </si>
  <si>
    <t>Инкина Татьяна Николаевна</t>
  </si>
  <si>
    <t>Чмель Олег Викторович</t>
  </si>
  <si>
    <t>Шереметьева Наталия Владимировна</t>
  </si>
  <si>
    <t>Геращенко Елена Александровна</t>
  </si>
  <si>
    <t>Горочкина Марина Ивановна</t>
  </si>
  <si>
    <t>Певнева Татьяна Анатольевна</t>
  </si>
  <si>
    <t>Сильнова Людмила Анатольевна</t>
  </si>
  <si>
    <t>Котлячкова Татьяна Сергеевна</t>
  </si>
  <si>
    <t>Петрова Наталья Петровна</t>
  </si>
  <si>
    <t>Довжикова Галина Михайловна</t>
  </si>
  <si>
    <t>Симоненко Нина Никитечна</t>
  </si>
  <si>
    <t>Козлов Владимир Александрович</t>
  </si>
  <si>
    <t>Леглер Наталья Реингольдовна</t>
  </si>
  <si>
    <t>Рыжова Елена Генадьевна</t>
  </si>
  <si>
    <t>Правдина Людмила Виниаминовна</t>
  </si>
  <si>
    <t>Андреева А В</t>
  </si>
  <si>
    <t>Закирова Екатерина Александровна</t>
  </si>
  <si>
    <t>Прокофьев Вячеслав Вячеславович</t>
  </si>
  <si>
    <t>Константинова Екатерина Львовна</t>
  </si>
  <si>
    <t>Горемыко Светлана Валентиновна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</si>
</sst>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PT Astra Serif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PT Astra Serif"/>
      <charset val="204"/>
    </font>
    <font>
      <sz val="14"/>
      <color indexed="8"/>
      <name val="Times New Roman"/>
      <family val="1"/>
      <charset val="204"/>
    </font>
    <font>
      <sz val="10"/>
      <name val="PT Astra Serif"/>
      <charset val="204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110">
    <xf numFmtId="0" fontId="0" fillId="0" borderId="0" xfId="0"/>
    <xf numFmtId="0" fontId="6" fillId="0" borderId="0" xfId="0" applyFont="1" applyBorder="1" applyAlignment="1">
      <alignment vertical="center" wrapText="1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  <xf numFmtId="2" fontId="8" fillId="0" borderId="0" xfId="0" applyNumberFormat="1" applyFont="1" applyBorder="1" applyAlignment="1">
      <alignment horizontal="center" vertical="center"/>
    </xf>
    <xf numFmtId="0" fontId="11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/>
    </xf>
    <xf numFmtId="4" fontId="8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/>
    <xf numFmtId="0" fontId="12" fillId="0" borderId="12" xfId="1" applyFont="1" applyFill="1" applyBorder="1" applyAlignment="1">
      <alignment horizontal="center"/>
    </xf>
    <xf numFmtId="0" fontId="12" fillId="0" borderId="12" xfId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0" fillId="0" borderId="1" xfId="0" applyFill="1" applyBorder="1"/>
    <xf numFmtId="0" fontId="13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 vertical="center" wrapText="1"/>
    </xf>
    <xf numFmtId="0" fontId="0" fillId="0" borderId="0" xfId="0" applyFill="1"/>
    <xf numFmtId="0" fontId="6" fillId="0" borderId="0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8" fillId="0" borderId="11" xfId="0" applyNumberFormat="1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2" fillId="0" borderId="12" xfId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 wrapText="1"/>
    </xf>
    <xf numFmtId="0" fontId="9" fillId="0" borderId="3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1" fillId="0" borderId="15" xfId="0" applyFont="1" applyFill="1" applyBorder="1" applyAlignment="1">
      <alignment vertical="center" wrapText="1"/>
    </xf>
    <xf numFmtId="0" fontId="8" fillId="0" borderId="15" xfId="0" applyFont="1" applyFill="1" applyBorder="1" applyAlignment="1">
      <alignment horizontal="center" vertical="center"/>
    </xf>
    <xf numFmtId="4" fontId="8" fillId="0" borderId="15" xfId="0" applyNumberFormat="1" applyFont="1" applyFill="1" applyBorder="1" applyAlignment="1">
      <alignment horizontal="center" vertical="center"/>
    </xf>
    <xf numFmtId="2" fontId="8" fillId="0" borderId="16" xfId="0" applyNumberFormat="1" applyFont="1" applyFill="1" applyBorder="1" applyAlignment="1">
      <alignment horizontal="center" vertical="center"/>
    </xf>
    <xf numFmtId="0" fontId="1" fillId="0" borderId="17" xfId="0" applyFont="1" applyFill="1" applyBorder="1" applyAlignment="1">
      <alignment horizontal="center" vertical="center" wrapText="1"/>
    </xf>
    <xf numFmtId="4" fontId="8" fillId="0" borderId="18" xfId="0" applyNumberFormat="1" applyFont="1" applyFill="1" applyBorder="1" applyAlignment="1">
      <alignment horizontal="center" vertical="center"/>
    </xf>
    <xf numFmtId="0" fontId="1" fillId="0" borderId="19" xfId="0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center" vertical="center" wrapText="1"/>
    </xf>
    <xf numFmtId="0" fontId="11" fillId="0" borderId="20" xfId="0" applyFont="1" applyFill="1" applyBorder="1" applyAlignment="1">
      <alignment vertical="center" wrapText="1"/>
    </xf>
    <xf numFmtId="0" fontId="8" fillId="0" borderId="20" xfId="0" applyFont="1" applyFill="1" applyBorder="1" applyAlignment="1">
      <alignment horizontal="center" vertical="center"/>
    </xf>
    <xf numFmtId="4" fontId="8" fillId="0" borderId="20" xfId="0" applyNumberFormat="1" applyFont="1" applyFill="1" applyBorder="1" applyAlignment="1">
      <alignment horizontal="center" vertical="center"/>
    </xf>
    <xf numFmtId="4" fontId="8" fillId="0" borderId="21" xfId="0" applyNumberFormat="1" applyFont="1" applyFill="1" applyBorder="1" applyAlignment="1">
      <alignment horizontal="center" vertical="center"/>
    </xf>
    <xf numFmtId="4" fontId="8" fillId="0" borderId="16" xfId="0" applyNumberFormat="1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 wrapText="1"/>
    </xf>
    <xf numFmtId="0" fontId="0" fillId="0" borderId="15" xfId="0" applyFill="1" applyBorder="1"/>
    <xf numFmtId="0" fontId="1" fillId="0" borderId="17" xfId="0" applyFont="1" applyFill="1" applyBorder="1" applyAlignment="1">
      <alignment horizontal="center" vertical="center"/>
    </xf>
    <xf numFmtId="0" fontId="1" fillId="0" borderId="19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 wrapText="1"/>
    </xf>
    <xf numFmtId="0" fontId="0" fillId="0" borderId="20" xfId="0" applyFill="1" applyBorder="1"/>
    <xf numFmtId="0" fontId="1" fillId="0" borderId="22" xfId="0" applyFont="1" applyFill="1" applyBorder="1" applyAlignment="1">
      <alignment horizontal="center" vertical="center" wrapText="1"/>
    </xf>
    <xf numFmtId="0" fontId="1" fillId="0" borderId="23" xfId="0" applyFont="1" applyFill="1" applyBorder="1" applyAlignment="1">
      <alignment horizontal="center" vertical="center" wrapText="1"/>
    </xf>
    <xf numFmtId="0" fontId="1" fillId="0" borderId="24" xfId="0" applyFont="1" applyFill="1" applyBorder="1" applyAlignment="1">
      <alignment horizontal="center" vertical="center"/>
    </xf>
    <xf numFmtId="0" fontId="1" fillId="0" borderId="25" xfId="0" applyFont="1" applyFill="1" applyBorder="1" applyAlignment="1">
      <alignment horizontal="center" vertical="center" wrapText="1"/>
    </xf>
    <xf numFmtId="0" fontId="1" fillId="0" borderId="26" xfId="0" applyFont="1" applyFill="1" applyBorder="1" applyAlignment="1">
      <alignment horizontal="center" vertical="center"/>
    </xf>
    <xf numFmtId="0" fontId="1" fillId="0" borderId="27" xfId="0" applyFont="1" applyFill="1" applyBorder="1" applyAlignment="1">
      <alignment horizontal="center" vertical="center"/>
    </xf>
    <xf numFmtId="0" fontId="1" fillId="0" borderId="28" xfId="0" applyFont="1" applyFill="1" applyBorder="1" applyAlignment="1">
      <alignment horizontal="center" vertical="center" wrapText="1"/>
    </xf>
    <xf numFmtId="0" fontId="8" fillId="0" borderId="29" xfId="0" applyNumberFormat="1" applyFont="1" applyFill="1" applyBorder="1" applyAlignment="1">
      <alignment horizontal="center" vertical="center"/>
    </xf>
    <xf numFmtId="0" fontId="8" fillId="0" borderId="30" xfId="0" applyNumberFormat="1" applyFont="1" applyFill="1" applyBorder="1" applyAlignment="1">
      <alignment horizontal="center" vertical="center"/>
    </xf>
    <xf numFmtId="0" fontId="1" fillId="0" borderId="31" xfId="0" applyFont="1" applyFill="1" applyBorder="1" applyAlignment="1">
      <alignment horizontal="center" vertical="center" wrapText="1"/>
    </xf>
    <xf numFmtId="0" fontId="12" fillId="0" borderId="32" xfId="1" applyFont="1" applyFill="1" applyBorder="1" applyAlignment="1">
      <alignment horizontal="center"/>
    </xf>
    <xf numFmtId="0" fontId="1" fillId="0" borderId="33" xfId="0" applyFont="1" applyFill="1" applyBorder="1" applyAlignment="1">
      <alignment horizontal="center" vertical="center" wrapText="1"/>
    </xf>
    <xf numFmtId="0" fontId="12" fillId="0" borderId="34" xfId="1" applyFont="1" applyFill="1" applyBorder="1" applyAlignment="1">
      <alignment horizontal="center"/>
    </xf>
    <xf numFmtId="0" fontId="1" fillId="0" borderId="35" xfId="0" applyFont="1" applyFill="1" applyBorder="1" applyAlignment="1">
      <alignment horizontal="center" vertical="center" wrapText="1"/>
    </xf>
    <xf numFmtId="0" fontId="12" fillId="0" borderId="32" xfId="1" applyFont="1" applyFill="1" applyBorder="1" applyAlignment="1">
      <alignment horizontal="center" vertical="center" wrapText="1"/>
    </xf>
    <xf numFmtId="0" fontId="1" fillId="0" borderId="36" xfId="0" applyFont="1" applyFill="1" applyBorder="1" applyAlignment="1">
      <alignment horizontal="center" vertical="center" wrapText="1"/>
    </xf>
    <xf numFmtId="0" fontId="12" fillId="0" borderId="34" xfId="1" applyFont="1" applyFill="1" applyBorder="1" applyAlignment="1">
      <alignment horizontal="center" vertical="center" wrapText="1"/>
    </xf>
    <xf numFmtId="0" fontId="13" fillId="0" borderId="15" xfId="0" applyFont="1" applyFill="1" applyBorder="1" applyAlignment="1">
      <alignment vertical="center" wrapText="1"/>
    </xf>
    <xf numFmtId="0" fontId="13" fillId="0" borderId="20" xfId="0" applyFont="1" applyFill="1" applyBorder="1" applyAlignment="1">
      <alignment vertical="center" wrapText="1"/>
    </xf>
    <xf numFmtId="0" fontId="10" fillId="0" borderId="15" xfId="0" applyFont="1" applyFill="1" applyBorder="1"/>
    <xf numFmtId="0" fontId="10" fillId="0" borderId="20" xfId="0" applyFont="1" applyFill="1" applyBorder="1"/>
    <xf numFmtId="0" fontId="12" fillId="0" borderId="34" xfId="1" applyFont="1" applyFill="1" applyBorder="1" applyAlignment="1">
      <alignment horizontal="center" vertical="center"/>
    </xf>
    <xf numFmtId="0" fontId="2" fillId="0" borderId="35" xfId="0" applyFont="1" applyFill="1" applyBorder="1" applyAlignment="1">
      <alignment horizontal="center" vertical="center" wrapText="1"/>
    </xf>
    <xf numFmtId="0" fontId="2" fillId="0" borderId="36" xfId="0" applyFont="1" applyFill="1" applyBorder="1" applyAlignment="1">
      <alignment horizontal="center" vertical="center" wrapText="1"/>
    </xf>
    <xf numFmtId="0" fontId="2" fillId="0" borderId="31" xfId="0" applyFont="1" applyFill="1" applyBorder="1" applyAlignment="1">
      <alignment horizontal="center" vertical="center" wrapText="1"/>
    </xf>
    <xf numFmtId="0" fontId="2" fillId="0" borderId="33" xfId="0" applyFont="1" applyFill="1" applyBorder="1" applyAlignment="1">
      <alignment horizontal="center" vertical="center" wrapText="1"/>
    </xf>
    <xf numFmtId="0" fontId="1" fillId="0" borderId="37" xfId="0" applyFont="1" applyFill="1" applyBorder="1" applyAlignment="1">
      <alignment horizontal="center" vertical="center"/>
    </xf>
    <xf numFmtId="0" fontId="1" fillId="0" borderId="38" xfId="0" applyFont="1" applyFill="1" applyBorder="1" applyAlignment="1">
      <alignment horizontal="center" vertical="center" wrapText="1"/>
    </xf>
    <xf numFmtId="0" fontId="11" fillId="0" borderId="39" xfId="0" applyFont="1" applyFill="1" applyBorder="1" applyAlignment="1">
      <alignment vertical="center" wrapText="1"/>
    </xf>
    <xf numFmtId="0" fontId="8" fillId="0" borderId="39" xfId="0" applyFont="1" applyFill="1" applyBorder="1" applyAlignment="1">
      <alignment horizontal="center" vertical="center"/>
    </xf>
    <xf numFmtId="0" fontId="12" fillId="0" borderId="40" xfId="1" applyFont="1" applyFill="1" applyBorder="1" applyAlignment="1">
      <alignment horizontal="center" vertical="center" wrapText="1"/>
    </xf>
    <xf numFmtId="4" fontId="8" fillId="0" borderId="39" xfId="0" applyNumberFormat="1" applyFont="1" applyFill="1" applyBorder="1" applyAlignment="1">
      <alignment horizontal="center" vertical="center"/>
    </xf>
    <xf numFmtId="4" fontId="8" fillId="0" borderId="41" xfId="0" applyNumberFormat="1" applyFont="1" applyFill="1" applyBorder="1" applyAlignment="1">
      <alignment horizontal="center" vertical="center"/>
    </xf>
    <xf numFmtId="0" fontId="9" fillId="0" borderId="15" xfId="0" applyFont="1" applyFill="1" applyBorder="1" applyAlignment="1">
      <alignment horizontal="center" vertical="center"/>
    </xf>
    <xf numFmtId="0" fontId="9" fillId="0" borderId="20" xfId="0" applyFont="1" applyFill="1" applyBorder="1" applyAlignment="1">
      <alignment horizontal="center" vertical="center"/>
    </xf>
    <xf numFmtId="0" fontId="0" fillId="0" borderId="24" xfId="0" applyFill="1" applyBorder="1" applyAlignment="1">
      <alignment horizontal="center"/>
    </xf>
    <xf numFmtId="0" fontId="9" fillId="0" borderId="25" xfId="0" applyFont="1" applyFill="1" applyBorder="1" applyAlignment="1">
      <alignment horizontal="center" vertical="center"/>
    </xf>
    <xf numFmtId="0" fontId="0" fillId="0" borderId="26" xfId="0" applyFill="1" applyBorder="1" applyAlignment="1">
      <alignment horizontal="center"/>
    </xf>
    <xf numFmtId="0" fontId="0" fillId="0" borderId="27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17" xfId="0" applyFill="1" applyBorder="1" applyAlignment="1">
      <alignment horizontal="center"/>
    </xf>
    <xf numFmtId="0" fontId="0" fillId="0" borderId="19" xfId="0" applyFill="1" applyBorder="1" applyAlignment="1">
      <alignment horizontal="center"/>
    </xf>
    <xf numFmtId="0" fontId="0" fillId="0" borderId="14" xfId="0" applyFont="1" applyFill="1" applyBorder="1" applyAlignment="1">
      <alignment horizontal="center"/>
    </xf>
    <xf numFmtId="0" fontId="0" fillId="0" borderId="17" xfId="0" applyFont="1" applyFill="1" applyBorder="1" applyAlignment="1">
      <alignment horizontal="center"/>
    </xf>
    <xf numFmtId="0" fontId="0" fillId="0" borderId="19" xfId="0" applyFont="1" applyFill="1" applyBorder="1" applyAlignment="1">
      <alignment horizontal="center"/>
    </xf>
  </cellXfs>
  <cellStyles count="2">
    <cellStyle name="Excel Built-in Normal" xfId="1"/>
    <cellStyle name="Обычный" xfId="0" builtinId="0"/>
  </cellStyles>
  <dxfs count="0"/>
  <tableStyles count="0" defaultTableStyle="TableStyleMedium9" defaultPivotStyle="PivotStyleLight16"/>
  <colors>
    <mruColors>
      <color rgb="FFCCFFCC"/>
      <color rgb="FFCCFFFF"/>
      <color rgb="FFFFFFCC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264"/>
  <sheetViews>
    <sheetView tabSelected="1" topLeftCell="A214" zoomScale="50" zoomScaleNormal="50" workbookViewId="0">
      <selection activeCell="Q248" sqref="Q248"/>
    </sheetView>
  </sheetViews>
  <sheetFormatPr defaultRowHeight="15"/>
  <cols>
    <col min="2" max="2" width="47" customWidth="1"/>
    <col min="3" max="3" width="40.5703125" customWidth="1"/>
    <col min="4" max="4" width="16.140625" customWidth="1"/>
    <col min="5" max="5" width="18.7109375" customWidth="1"/>
    <col min="6" max="6" width="48.28515625" customWidth="1"/>
    <col min="7" max="7" width="20.42578125" customWidth="1"/>
    <col min="8" max="8" width="18.42578125" customWidth="1"/>
    <col min="9" max="9" width="20.85546875" customWidth="1"/>
    <col min="10" max="10" width="22.7109375" customWidth="1"/>
  </cols>
  <sheetData>
    <row r="1" spans="1:10" ht="18.75">
      <c r="A1" s="20"/>
      <c r="B1" s="21" t="s">
        <v>6</v>
      </c>
      <c r="C1" s="21"/>
      <c r="D1" s="21"/>
      <c r="E1" s="21"/>
      <c r="F1" s="22"/>
      <c r="G1" s="22"/>
      <c r="H1" s="22"/>
      <c r="I1" s="22"/>
      <c r="J1" s="22"/>
    </row>
    <row r="2" spans="1:10">
      <c r="A2" s="20"/>
      <c r="B2" s="23" t="s">
        <v>243</v>
      </c>
      <c r="C2" s="23"/>
      <c r="D2" s="23"/>
      <c r="E2" s="23"/>
      <c r="F2" s="22"/>
      <c r="G2" s="22"/>
      <c r="H2" s="22"/>
      <c r="I2" s="22"/>
      <c r="J2" s="22"/>
    </row>
    <row r="3" spans="1:10">
      <c r="A3" s="20"/>
      <c r="B3" s="23"/>
      <c r="C3" s="23"/>
      <c r="D3" s="23"/>
      <c r="E3" s="23"/>
      <c r="F3" s="22"/>
      <c r="G3" s="22"/>
      <c r="H3" s="22"/>
      <c r="I3" s="22"/>
      <c r="J3" s="22"/>
    </row>
    <row r="4" spans="1:10">
      <c r="A4" s="20"/>
      <c r="B4" s="24"/>
      <c r="C4" s="24"/>
      <c r="D4" s="24"/>
      <c r="E4" s="24"/>
      <c r="F4" s="22"/>
      <c r="G4" s="22"/>
      <c r="H4" s="22"/>
      <c r="I4" s="22"/>
      <c r="J4" s="22"/>
    </row>
    <row r="5" spans="1:10" ht="18.75">
      <c r="A5" s="25" t="s">
        <v>4</v>
      </c>
      <c r="B5" s="25" t="s">
        <v>3</v>
      </c>
      <c r="C5" s="26" t="s">
        <v>0</v>
      </c>
      <c r="D5" s="27" t="s">
        <v>177</v>
      </c>
      <c r="E5" s="28"/>
      <c r="F5" s="26" t="s">
        <v>178</v>
      </c>
      <c r="G5" s="29" t="s">
        <v>179</v>
      </c>
      <c r="H5" s="30"/>
      <c r="I5" s="26" t="s">
        <v>180</v>
      </c>
      <c r="J5" s="26" t="s">
        <v>1</v>
      </c>
    </row>
    <row r="6" spans="1:10" ht="57" thickBot="1">
      <c r="A6" s="40"/>
      <c r="B6" s="40"/>
      <c r="C6" s="41"/>
      <c r="D6" s="42" t="s">
        <v>181</v>
      </c>
      <c r="E6" s="42" t="s">
        <v>182</v>
      </c>
      <c r="F6" s="41"/>
      <c r="G6" s="42" t="s">
        <v>183</v>
      </c>
      <c r="H6" s="42" t="s">
        <v>182</v>
      </c>
      <c r="I6" s="41"/>
      <c r="J6" s="41"/>
    </row>
    <row r="7" spans="1:10" ht="37.5" customHeight="1">
      <c r="A7" s="43">
        <v>1</v>
      </c>
      <c r="B7" s="44" t="s">
        <v>7</v>
      </c>
      <c r="C7" s="45" t="s">
        <v>5</v>
      </c>
      <c r="D7" s="46">
        <v>1</v>
      </c>
      <c r="E7" s="46"/>
      <c r="F7" s="45" t="s">
        <v>8</v>
      </c>
      <c r="G7" s="47">
        <v>1116815.21</v>
      </c>
      <c r="H7" s="46"/>
      <c r="I7" s="46">
        <v>12</v>
      </c>
      <c r="J7" s="48">
        <f>G7/I7</f>
        <v>93067.934166666659</v>
      </c>
    </row>
    <row r="8" spans="1:10" ht="18.75">
      <c r="A8" s="49"/>
      <c r="B8" s="14"/>
      <c r="C8" s="5" t="s">
        <v>184</v>
      </c>
      <c r="D8" s="6"/>
      <c r="E8" s="6">
        <v>0.5</v>
      </c>
      <c r="F8" s="5" t="s">
        <v>190</v>
      </c>
      <c r="G8" s="7"/>
      <c r="H8" s="7">
        <v>444054.98</v>
      </c>
      <c r="I8" s="6">
        <v>12</v>
      </c>
      <c r="J8" s="50">
        <f>H8/I8</f>
        <v>37004.581666666665</v>
      </c>
    </row>
    <row r="9" spans="1:10" ht="18.75">
      <c r="A9" s="49"/>
      <c r="B9" s="14"/>
      <c r="C9" s="5" t="s">
        <v>191</v>
      </c>
      <c r="D9" s="6">
        <v>1</v>
      </c>
      <c r="E9" s="6"/>
      <c r="F9" s="5" t="s">
        <v>9</v>
      </c>
      <c r="G9" s="7">
        <v>822196.2</v>
      </c>
      <c r="H9" s="7"/>
      <c r="I9" s="6">
        <v>12</v>
      </c>
      <c r="J9" s="50">
        <f t="shared" ref="J9:J11" si="0">G9/I9</f>
        <v>68516.349999999991</v>
      </c>
    </row>
    <row r="10" spans="1:10" ht="18.75">
      <c r="A10" s="49"/>
      <c r="B10" s="14"/>
      <c r="C10" s="5" t="s">
        <v>186</v>
      </c>
      <c r="D10" s="6">
        <v>1</v>
      </c>
      <c r="E10" s="6"/>
      <c r="F10" s="5" t="s">
        <v>11</v>
      </c>
      <c r="G10" s="7">
        <v>668841.82999999996</v>
      </c>
      <c r="H10" s="7"/>
      <c r="I10" s="6">
        <v>12</v>
      </c>
      <c r="J10" s="50">
        <f t="shared" si="0"/>
        <v>55736.819166666661</v>
      </c>
    </row>
    <row r="11" spans="1:10" ht="19.5" thickBot="1">
      <c r="A11" s="51"/>
      <c r="B11" s="52"/>
      <c r="C11" s="53" t="s">
        <v>189</v>
      </c>
      <c r="D11" s="54">
        <v>1</v>
      </c>
      <c r="E11" s="54"/>
      <c r="F11" s="53" t="s">
        <v>192</v>
      </c>
      <c r="G11" s="55">
        <v>597435.5</v>
      </c>
      <c r="H11" s="55"/>
      <c r="I11" s="54">
        <v>11</v>
      </c>
      <c r="J11" s="56">
        <f t="shared" si="0"/>
        <v>54312.318181818184</v>
      </c>
    </row>
    <row r="12" spans="1:10" ht="18.75">
      <c r="A12" s="43">
        <v>2</v>
      </c>
      <c r="B12" s="44" t="s">
        <v>12</v>
      </c>
      <c r="C12" s="45" t="s">
        <v>5</v>
      </c>
      <c r="D12" s="46">
        <v>1</v>
      </c>
      <c r="E12" s="46"/>
      <c r="F12" s="45" t="s">
        <v>13</v>
      </c>
      <c r="G12" s="47">
        <v>1066103.1599999999</v>
      </c>
      <c r="H12" s="47"/>
      <c r="I12" s="46">
        <v>12</v>
      </c>
      <c r="J12" s="57">
        <f>G12/I12</f>
        <v>88841.93</v>
      </c>
    </row>
    <row r="13" spans="1:10" ht="18.75">
      <c r="A13" s="49"/>
      <c r="B13" s="14"/>
      <c r="C13" s="5" t="s">
        <v>184</v>
      </c>
      <c r="D13" s="6">
        <v>1</v>
      </c>
      <c r="E13" s="6"/>
      <c r="F13" s="5" t="s">
        <v>14</v>
      </c>
      <c r="G13" s="7">
        <v>911930.64</v>
      </c>
      <c r="H13" s="7"/>
      <c r="I13" s="6">
        <v>12</v>
      </c>
      <c r="J13" s="50">
        <f t="shared" ref="J13:J22" si="1">G13/I13</f>
        <v>75994.22</v>
      </c>
    </row>
    <row r="14" spans="1:10" ht="18.75">
      <c r="A14" s="49"/>
      <c r="B14" s="14"/>
      <c r="C14" s="5" t="s">
        <v>185</v>
      </c>
      <c r="D14" s="6">
        <v>1</v>
      </c>
      <c r="E14" s="6"/>
      <c r="F14" s="5" t="s">
        <v>15</v>
      </c>
      <c r="G14" s="7">
        <v>782186.64</v>
      </c>
      <c r="H14" s="7"/>
      <c r="I14" s="6">
        <v>12</v>
      </c>
      <c r="J14" s="50">
        <f t="shared" si="1"/>
        <v>65182.22</v>
      </c>
    </row>
    <row r="15" spans="1:10" ht="18.75">
      <c r="A15" s="49"/>
      <c r="B15" s="14"/>
      <c r="C15" s="5" t="s">
        <v>186</v>
      </c>
      <c r="D15" s="6">
        <v>1</v>
      </c>
      <c r="E15" s="6"/>
      <c r="F15" s="5" t="s">
        <v>164</v>
      </c>
      <c r="G15" s="7">
        <v>855795.76</v>
      </c>
      <c r="H15" s="7"/>
      <c r="I15" s="6">
        <v>12</v>
      </c>
      <c r="J15" s="50">
        <f t="shared" si="1"/>
        <v>71316.313333333339</v>
      </c>
    </row>
    <row r="16" spans="1:10" ht="19.5" thickBot="1">
      <c r="A16" s="51"/>
      <c r="B16" s="52"/>
      <c r="C16" s="53" t="s">
        <v>189</v>
      </c>
      <c r="D16" s="54">
        <v>1</v>
      </c>
      <c r="E16" s="54"/>
      <c r="F16" s="53" t="s">
        <v>16</v>
      </c>
      <c r="G16" s="55">
        <v>748059</v>
      </c>
      <c r="H16" s="55"/>
      <c r="I16" s="54">
        <v>11.5</v>
      </c>
      <c r="J16" s="56">
        <f t="shared" si="1"/>
        <v>65048.608695652176</v>
      </c>
    </row>
    <row r="17" spans="1:18" ht="18.75">
      <c r="A17" s="58">
        <v>3</v>
      </c>
      <c r="B17" s="59" t="s">
        <v>17</v>
      </c>
      <c r="C17" s="45" t="s">
        <v>5</v>
      </c>
      <c r="D17" s="46">
        <v>1</v>
      </c>
      <c r="E17" s="60"/>
      <c r="F17" s="45" t="s">
        <v>18</v>
      </c>
      <c r="G17" s="47">
        <v>1189964.76</v>
      </c>
      <c r="H17" s="47"/>
      <c r="I17" s="46">
        <v>12</v>
      </c>
      <c r="J17" s="57">
        <f t="shared" si="1"/>
        <v>99163.73</v>
      </c>
    </row>
    <row r="18" spans="1:18" ht="18.75">
      <c r="A18" s="61"/>
      <c r="B18" s="31"/>
      <c r="C18" s="5" t="s">
        <v>184</v>
      </c>
      <c r="D18" s="6">
        <v>1</v>
      </c>
      <c r="E18" s="12"/>
      <c r="F18" s="5" t="s">
        <v>19</v>
      </c>
      <c r="G18" s="7">
        <v>662308.92000000004</v>
      </c>
      <c r="H18" s="7"/>
      <c r="I18" s="6">
        <v>12</v>
      </c>
      <c r="J18" s="50">
        <f t="shared" si="1"/>
        <v>55192.41</v>
      </c>
    </row>
    <row r="19" spans="1:18" ht="18.75">
      <c r="A19" s="61"/>
      <c r="B19" s="31"/>
      <c r="C19" s="5" t="s">
        <v>185</v>
      </c>
      <c r="D19" s="6">
        <v>1</v>
      </c>
      <c r="E19" s="12"/>
      <c r="F19" s="5" t="s">
        <v>339</v>
      </c>
      <c r="G19" s="7">
        <v>426345.92</v>
      </c>
      <c r="H19" s="7"/>
      <c r="I19" s="6">
        <v>8</v>
      </c>
      <c r="J19" s="50">
        <f t="shared" si="1"/>
        <v>53293.24</v>
      </c>
      <c r="K19" s="1"/>
      <c r="L19" s="2"/>
      <c r="M19" s="2"/>
      <c r="N19" s="3"/>
      <c r="O19" s="2"/>
      <c r="P19" s="2"/>
      <c r="Q19" s="2"/>
      <c r="R19" s="4"/>
    </row>
    <row r="20" spans="1:18" ht="18.75">
      <c r="A20" s="61"/>
      <c r="B20" s="31"/>
      <c r="C20" s="5" t="s">
        <v>185</v>
      </c>
      <c r="D20" s="6">
        <v>1</v>
      </c>
      <c r="E20" s="12"/>
      <c r="F20" s="5" t="s">
        <v>340</v>
      </c>
      <c r="G20" s="7">
        <v>91253.08</v>
      </c>
      <c r="H20" s="7"/>
      <c r="I20" s="6">
        <v>2</v>
      </c>
      <c r="J20" s="50">
        <f t="shared" si="1"/>
        <v>45626.54</v>
      </c>
      <c r="K20" s="1"/>
      <c r="L20" s="2"/>
      <c r="M20" s="2"/>
      <c r="N20" s="3"/>
      <c r="O20" s="2"/>
      <c r="P20" s="2"/>
      <c r="Q20" s="2"/>
      <c r="R20" s="4"/>
    </row>
    <row r="21" spans="1:18" ht="18.75">
      <c r="A21" s="61"/>
      <c r="B21" s="31"/>
      <c r="C21" s="5" t="s">
        <v>186</v>
      </c>
      <c r="D21" s="6">
        <v>1</v>
      </c>
      <c r="E21" s="12"/>
      <c r="F21" s="5" t="s">
        <v>160</v>
      </c>
      <c r="G21" s="7">
        <v>388350.36</v>
      </c>
      <c r="H21" s="7"/>
      <c r="I21" s="6">
        <v>12</v>
      </c>
      <c r="J21" s="50">
        <f t="shared" si="1"/>
        <v>32362.53</v>
      </c>
      <c r="K21" s="1"/>
      <c r="L21" s="2"/>
      <c r="M21" s="2"/>
      <c r="N21" s="3"/>
      <c r="O21" s="2"/>
      <c r="P21" s="2"/>
      <c r="Q21" s="2"/>
      <c r="R21" s="4"/>
    </row>
    <row r="22" spans="1:18" ht="19.5" thickBot="1">
      <c r="A22" s="62"/>
      <c r="B22" s="63"/>
      <c r="C22" s="53" t="s">
        <v>189</v>
      </c>
      <c r="D22" s="54">
        <v>1</v>
      </c>
      <c r="E22" s="64"/>
      <c r="F22" s="53" t="s">
        <v>20</v>
      </c>
      <c r="G22" s="55">
        <v>731622.6</v>
      </c>
      <c r="H22" s="55"/>
      <c r="I22" s="54">
        <v>12</v>
      </c>
      <c r="J22" s="56">
        <f t="shared" si="1"/>
        <v>60968.549999999996</v>
      </c>
      <c r="K22" s="1"/>
      <c r="L22" s="2"/>
      <c r="M22" s="2"/>
      <c r="N22" s="3"/>
      <c r="O22" s="2"/>
      <c r="P22" s="2"/>
      <c r="Q22" s="2"/>
      <c r="R22" s="4"/>
    </row>
    <row r="23" spans="1:18" ht="18.75">
      <c r="A23" s="58">
        <v>4</v>
      </c>
      <c r="B23" s="65" t="s">
        <v>165</v>
      </c>
      <c r="C23" s="45" t="s">
        <v>5</v>
      </c>
      <c r="D23" s="46">
        <v>1</v>
      </c>
      <c r="E23" s="46"/>
      <c r="F23" s="45" t="s">
        <v>21</v>
      </c>
      <c r="G23" s="47">
        <v>1047270.84</v>
      </c>
      <c r="H23" s="47"/>
      <c r="I23" s="46">
        <v>12</v>
      </c>
      <c r="J23" s="57">
        <f>G23/I23</f>
        <v>87272.569999999992</v>
      </c>
      <c r="K23" s="1"/>
      <c r="L23" s="2"/>
      <c r="M23" s="2"/>
      <c r="N23" s="3"/>
      <c r="O23" s="2"/>
      <c r="P23" s="2"/>
      <c r="Q23" s="2"/>
      <c r="R23" s="4"/>
    </row>
    <row r="24" spans="1:18" ht="27" customHeight="1">
      <c r="A24" s="61"/>
      <c r="B24" s="16"/>
      <c r="C24" s="5" t="s">
        <v>212</v>
      </c>
      <c r="D24" s="6">
        <v>1</v>
      </c>
      <c r="E24" s="6"/>
      <c r="F24" s="5" t="s">
        <v>22</v>
      </c>
      <c r="G24" s="7">
        <v>759072.01</v>
      </c>
      <c r="H24" s="7"/>
      <c r="I24" s="6">
        <v>12</v>
      </c>
      <c r="J24" s="50">
        <f t="shared" ref="J24:J27" si="2">G24/I24</f>
        <v>63256.000833333332</v>
      </c>
      <c r="K24" s="1"/>
      <c r="L24" s="2"/>
      <c r="M24" s="2"/>
      <c r="N24" s="3"/>
      <c r="O24" s="2"/>
      <c r="P24" s="2"/>
      <c r="Q24" s="2"/>
      <c r="R24" s="4"/>
    </row>
    <row r="25" spans="1:18" ht="18.75">
      <c r="A25" s="61"/>
      <c r="B25" s="16"/>
      <c r="C25" s="5" t="s">
        <v>185</v>
      </c>
      <c r="D25" s="6">
        <v>1</v>
      </c>
      <c r="E25" s="6"/>
      <c r="F25" s="5" t="s">
        <v>213</v>
      </c>
      <c r="G25" s="7">
        <v>180533.43</v>
      </c>
      <c r="H25" s="7"/>
      <c r="I25" s="6">
        <v>3</v>
      </c>
      <c r="J25" s="50">
        <f t="shared" si="2"/>
        <v>60177.81</v>
      </c>
    </row>
    <row r="26" spans="1:18" ht="18.75">
      <c r="A26" s="61"/>
      <c r="B26" s="16"/>
      <c r="C26" s="5" t="s">
        <v>214</v>
      </c>
      <c r="D26" s="6">
        <v>1</v>
      </c>
      <c r="E26" s="6"/>
      <c r="F26" s="5" t="s">
        <v>23</v>
      </c>
      <c r="G26" s="7">
        <v>685710.78</v>
      </c>
      <c r="H26" s="7"/>
      <c r="I26" s="6">
        <v>12</v>
      </c>
      <c r="J26" s="50">
        <f t="shared" si="2"/>
        <v>57142.565000000002</v>
      </c>
    </row>
    <row r="27" spans="1:18" ht="24" customHeight="1" thickBot="1">
      <c r="A27" s="62"/>
      <c r="B27" s="66"/>
      <c r="C27" s="53" t="s">
        <v>189</v>
      </c>
      <c r="D27" s="54">
        <v>1</v>
      </c>
      <c r="E27" s="54"/>
      <c r="F27" s="53" t="s">
        <v>24</v>
      </c>
      <c r="G27" s="55">
        <v>799224.99</v>
      </c>
      <c r="H27" s="55"/>
      <c r="I27" s="54">
        <v>12</v>
      </c>
      <c r="J27" s="56">
        <f t="shared" si="2"/>
        <v>66602.082500000004</v>
      </c>
    </row>
    <row r="28" spans="1:18" ht="18.75">
      <c r="A28" s="58">
        <v>5</v>
      </c>
      <c r="B28" s="65" t="s">
        <v>25</v>
      </c>
      <c r="C28" s="45" t="s">
        <v>5</v>
      </c>
      <c r="D28" s="46">
        <v>1</v>
      </c>
      <c r="E28" s="72"/>
      <c r="F28" s="45" t="s">
        <v>26</v>
      </c>
      <c r="G28" s="47">
        <v>1116871.8600000001</v>
      </c>
      <c r="H28" s="47"/>
      <c r="I28" s="46">
        <v>12</v>
      </c>
      <c r="J28" s="57">
        <f>G28/I28</f>
        <v>93072.655000000013</v>
      </c>
    </row>
    <row r="29" spans="1:18" ht="18.75">
      <c r="A29" s="61"/>
      <c r="B29" s="16"/>
      <c r="C29" s="5" t="s">
        <v>184</v>
      </c>
      <c r="D29" s="6">
        <v>1</v>
      </c>
      <c r="E29" s="32"/>
      <c r="F29" s="5" t="s">
        <v>27</v>
      </c>
      <c r="G29" s="7">
        <v>831908.98</v>
      </c>
      <c r="H29" s="7"/>
      <c r="I29" s="6">
        <v>12</v>
      </c>
      <c r="J29" s="50">
        <f>G29/I29</f>
        <v>69325.748333333337</v>
      </c>
    </row>
    <row r="30" spans="1:18" ht="18.75">
      <c r="A30" s="61"/>
      <c r="B30" s="16"/>
      <c r="C30" s="5" t="s">
        <v>191</v>
      </c>
      <c r="D30" s="6">
        <v>1</v>
      </c>
      <c r="E30" s="32"/>
      <c r="F30" s="5" t="s">
        <v>28</v>
      </c>
      <c r="G30" s="7">
        <v>746403.3</v>
      </c>
      <c r="H30" s="7"/>
      <c r="I30" s="6">
        <v>12</v>
      </c>
      <c r="J30" s="50">
        <f>G30/I30</f>
        <v>62200.275000000001</v>
      </c>
    </row>
    <row r="31" spans="1:18" ht="18.75">
      <c r="A31" s="61"/>
      <c r="B31" s="16"/>
      <c r="C31" s="5" t="s">
        <v>186</v>
      </c>
      <c r="D31" s="6">
        <v>0.9</v>
      </c>
      <c r="E31" s="32"/>
      <c r="F31" s="5" t="s">
        <v>193</v>
      </c>
      <c r="G31" s="7">
        <v>562398.21</v>
      </c>
      <c r="H31" s="7"/>
      <c r="I31" s="6">
        <v>10</v>
      </c>
      <c r="J31" s="50">
        <f>G31/I31</f>
        <v>56239.820999999996</v>
      </c>
    </row>
    <row r="32" spans="1:18" ht="19.5" thickBot="1">
      <c r="A32" s="62"/>
      <c r="B32" s="66"/>
      <c r="C32" s="53" t="s">
        <v>189</v>
      </c>
      <c r="D32" s="54">
        <v>1</v>
      </c>
      <c r="E32" s="73"/>
      <c r="F32" s="53" t="s">
        <v>29</v>
      </c>
      <c r="G32" s="55">
        <v>656243.67000000004</v>
      </c>
      <c r="H32" s="55"/>
      <c r="I32" s="54">
        <v>12</v>
      </c>
      <c r="J32" s="56">
        <f>G32/I32</f>
        <v>54686.972500000003</v>
      </c>
    </row>
    <row r="33" spans="1:10" ht="18.75" customHeight="1">
      <c r="A33" s="67">
        <v>6</v>
      </c>
      <c r="B33" s="68" t="s">
        <v>169</v>
      </c>
      <c r="C33" s="45" t="s">
        <v>2</v>
      </c>
      <c r="D33" s="46">
        <v>1</v>
      </c>
      <c r="E33" s="46"/>
      <c r="F33" s="45" t="s">
        <v>269</v>
      </c>
      <c r="G33" s="47">
        <v>655549.19999999995</v>
      </c>
      <c r="H33" s="47"/>
      <c r="I33" s="46">
        <v>12</v>
      </c>
      <c r="J33" s="57">
        <f t="shared" ref="J33:J37" si="3">G33/I33</f>
        <v>54629.1</v>
      </c>
    </row>
    <row r="34" spans="1:10" ht="18.75">
      <c r="A34" s="69"/>
      <c r="B34" s="15"/>
      <c r="C34" s="5" t="s">
        <v>241</v>
      </c>
      <c r="D34" s="6">
        <v>1</v>
      </c>
      <c r="E34" s="6"/>
      <c r="F34" s="5" t="s">
        <v>270</v>
      </c>
      <c r="G34" s="7">
        <v>971990.9</v>
      </c>
      <c r="H34" s="7"/>
      <c r="I34" s="6">
        <v>12</v>
      </c>
      <c r="J34" s="50">
        <f t="shared" si="3"/>
        <v>80999.241666666669</v>
      </c>
    </row>
    <row r="35" spans="1:10" ht="18.75">
      <c r="A35" s="69"/>
      <c r="B35" s="15"/>
      <c r="C35" s="5" t="s">
        <v>226</v>
      </c>
      <c r="D35" s="6">
        <v>1</v>
      </c>
      <c r="E35" s="6"/>
      <c r="F35" s="5" t="s">
        <v>30</v>
      </c>
      <c r="G35" s="7">
        <v>698086.32</v>
      </c>
      <c r="H35" s="7"/>
      <c r="I35" s="6">
        <v>12</v>
      </c>
      <c r="J35" s="50">
        <f t="shared" si="3"/>
        <v>58173.859999999993</v>
      </c>
    </row>
    <row r="36" spans="1:10" ht="18.75">
      <c r="A36" s="69"/>
      <c r="B36" s="15"/>
      <c r="C36" s="5" t="s">
        <v>271</v>
      </c>
      <c r="D36" s="6">
        <v>1</v>
      </c>
      <c r="E36" s="6"/>
      <c r="F36" s="5" t="s">
        <v>31</v>
      </c>
      <c r="G36" s="7">
        <v>905970.14</v>
      </c>
      <c r="H36" s="7"/>
      <c r="I36" s="6">
        <v>12</v>
      </c>
      <c r="J36" s="50">
        <f t="shared" si="3"/>
        <v>75497.511666666673</v>
      </c>
    </row>
    <row r="37" spans="1:10" ht="19.5" thickBot="1">
      <c r="A37" s="70"/>
      <c r="B37" s="71"/>
      <c r="C37" s="53" t="s">
        <v>242</v>
      </c>
      <c r="D37" s="54">
        <v>1</v>
      </c>
      <c r="E37" s="54"/>
      <c r="F37" s="53" t="s">
        <v>272</v>
      </c>
      <c r="G37" s="55">
        <v>797599.04</v>
      </c>
      <c r="H37" s="55"/>
      <c r="I37" s="54">
        <v>12</v>
      </c>
      <c r="J37" s="56">
        <f t="shared" si="3"/>
        <v>66466.58666666667</v>
      </c>
    </row>
    <row r="38" spans="1:10" ht="18.75" customHeight="1">
      <c r="A38" s="58">
        <v>7</v>
      </c>
      <c r="B38" s="74" t="s">
        <v>170</v>
      </c>
      <c r="C38" s="45" t="s">
        <v>2</v>
      </c>
      <c r="D38" s="46">
        <v>1</v>
      </c>
      <c r="E38" s="75"/>
      <c r="F38" s="45" t="s">
        <v>273</v>
      </c>
      <c r="G38" s="47">
        <v>964206</v>
      </c>
      <c r="H38" s="47"/>
      <c r="I38" s="46">
        <v>12</v>
      </c>
      <c r="J38" s="57">
        <f t="shared" ref="J38:J44" si="4">G38/I38</f>
        <v>80350.5</v>
      </c>
    </row>
    <row r="39" spans="1:10" ht="18.75">
      <c r="A39" s="61"/>
      <c r="B39" s="33"/>
      <c r="C39" s="5" t="s">
        <v>241</v>
      </c>
      <c r="D39" s="6">
        <v>1</v>
      </c>
      <c r="E39" s="9"/>
      <c r="F39" s="5" t="s">
        <v>32</v>
      </c>
      <c r="G39" s="7">
        <v>828699.77</v>
      </c>
      <c r="H39" s="7"/>
      <c r="I39" s="6">
        <v>12</v>
      </c>
      <c r="J39" s="50">
        <f t="shared" si="4"/>
        <v>69058.314166666663</v>
      </c>
    </row>
    <row r="40" spans="1:10" ht="18.75" customHeight="1">
      <c r="A40" s="61"/>
      <c r="B40" s="33"/>
      <c r="C40" s="5" t="s">
        <v>226</v>
      </c>
      <c r="D40" s="6">
        <v>1</v>
      </c>
      <c r="E40" s="9"/>
      <c r="F40" s="5" t="s">
        <v>127</v>
      </c>
      <c r="G40" s="7">
        <v>520053.19</v>
      </c>
      <c r="H40" s="7"/>
      <c r="I40" s="6">
        <v>9.3000000000000007</v>
      </c>
      <c r="J40" s="50">
        <f t="shared" si="4"/>
        <v>55919.697849462362</v>
      </c>
    </row>
    <row r="41" spans="1:10" ht="18" customHeight="1">
      <c r="A41" s="61"/>
      <c r="B41" s="33"/>
      <c r="C41" s="5" t="s">
        <v>226</v>
      </c>
      <c r="D41" s="6">
        <v>1</v>
      </c>
      <c r="E41" s="9"/>
      <c r="F41" s="5" t="s">
        <v>264</v>
      </c>
      <c r="G41" s="7">
        <v>169034.89</v>
      </c>
      <c r="H41" s="7"/>
      <c r="I41" s="6">
        <v>2.5</v>
      </c>
      <c r="J41" s="50">
        <f t="shared" si="4"/>
        <v>67613.956000000006</v>
      </c>
    </row>
    <row r="42" spans="1:10" ht="26.25" customHeight="1">
      <c r="A42" s="61"/>
      <c r="B42" s="33"/>
      <c r="C42" s="5" t="s">
        <v>271</v>
      </c>
      <c r="D42" s="6">
        <v>1</v>
      </c>
      <c r="E42" s="9"/>
      <c r="F42" s="5" t="s">
        <v>33</v>
      </c>
      <c r="G42" s="7">
        <v>87310.32</v>
      </c>
      <c r="H42" s="7"/>
      <c r="I42" s="6">
        <v>1</v>
      </c>
      <c r="J42" s="50">
        <f t="shared" si="4"/>
        <v>87310.32</v>
      </c>
    </row>
    <row r="43" spans="1:10" ht="24.75" customHeight="1">
      <c r="A43" s="61"/>
      <c r="B43" s="33"/>
      <c r="C43" s="5" t="s">
        <v>271</v>
      </c>
      <c r="D43" s="6">
        <v>1</v>
      </c>
      <c r="E43" s="9"/>
      <c r="F43" s="5" t="s">
        <v>274</v>
      </c>
      <c r="G43" s="7">
        <v>578153.19999999995</v>
      </c>
      <c r="H43" s="7"/>
      <c r="I43" s="6">
        <v>10.7</v>
      </c>
      <c r="J43" s="50">
        <f t="shared" si="4"/>
        <v>54033.009345794395</v>
      </c>
    </row>
    <row r="44" spans="1:10" ht="19.5" thickBot="1">
      <c r="A44" s="62"/>
      <c r="B44" s="76"/>
      <c r="C44" s="53" t="s">
        <v>242</v>
      </c>
      <c r="D44" s="54">
        <v>1</v>
      </c>
      <c r="E44" s="77"/>
      <c r="F44" s="53" t="s">
        <v>34</v>
      </c>
      <c r="G44" s="55">
        <v>837357.43</v>
      </c>
      <c r="H44" s="55"/>
      <c r="I44" s="54">
        <v>12</v>
      </c>
      <c r="J44" s="56">
        <f t="shared" si="4"/>
        <v>69779.785833333342</v>
      </c>
    </row>
    <row r="45" spans="1:10" ht="18.75" customHeight="1">
      <c r="A45" s="58">
        <v>8</v>
      </c>
      <c r="B45" s="68" t="s">
        <v>166</v>
      </c>
      <c r="C45" s="45" t="s">
        <v>5</v>
      </c>
      <c r="D45" s="46">
        <v>1</v>
      </c>
      <c r="E45" s="46"/>
      <c r="F45" s="45" t="s">
        <v>35</v>
      </c>
      <c r="G45" s="47">
        <v>1036980.6</v>
      </c>
      <c r="H45" s="47"/>
      <c r="I45" s="46">
        <v>12</v>
      </c>
      <c r="J45" s="57">
        <f>G45/I45</f>
        <v>86415.05</v>
      </c>
    </row>
    <row r="46" spans="1:10" ht="18.75">
      <c r="A46" s="61"/>
      <c r="B46" s="15"/>
      <c r="C46" s="5" t="s">
        <v>184</v>
      </c>
      <c r="D46" s="6">
        <v>1</v>
      </c>
      <c r="E46" s="6"/>
      <c r="F46" s="5" t="s">
        <v>142</v>
      </c>
      <c r="G46" s="7">
        <v>799949.67</v>
      </c>
      <c r="H46" s="7"/>
      <c r="I46" s="6">
        <v>9</v>
      </c>
      <c r="J46" s="50">
        <f t="shared" ref="J46:J50" si="5">G46/I46</f>
        <v>88883.296666666676</v>
      </c>
    </row>
    <row r="47" spans="1:10" ht="18.75">
      <c r="A47" s="61"/>
      <c r="B47" s="15"/>
      <c r="C47" s="5" t="s">
        <v>184</v>
      </c>
      <c r="D47" s="6">
        <v>1</v>
      </c>
      <c r="E47" s="6"/>
      <c r="F47" s="5" t="s">
        <v>168</v>
      </c>
      <c r="G47" s="7">
        <v>707312.39</v>
      </c>
      <c r="H47" s="7"/>
      <c r="I47" s="6">
        <v>10</v>
      </c>
      <c r="J47" s="50">
        <f>G47/I47</f>
        <v>70731.239000000001</v>
      </c>
    </row>
    <row r="48" spans="1:10" ht="18.75">
      <c r="A48" s="61"/>
      <c r="B48" s="15"/>
      <c r="C48" s="5" t="s">
        <v>191</v>
      </c>
      <c r="D48" s="6">
        <v>1</v>
      </c>
      <c r="E48" s="6"/>
      <c r="F48" s="5" t="s">
        <v>36</v>
      </c>
      <c r="G48" s="7">
        <v>753666.68</v>
      </c>
      <c r="H48" s="7"/>
      <c r="I48" s="6">
        <v>9</v>
      </c>
      <c r="J48" s="50">
        <f t="shared" si="5"/>
        <v>83740.742222222223</v>
      </c>
    </row>
    <row r="49" spans="1:10" ht="18.75">
      <c r="A49" s="61"/>
      <c r="B49" s="15"/>
      <c r="C49" s="5" t="s">
        <v>186</v>
      </c>
      <c r="D49" s="6">
        <v>1</v>
      </c>
      <c r="E49" s="6"/>
      <c r="F49" s="5" t="s">
        <v>151</v>
      </c>
      <c r="G49" s="7">
        <v>601468.4</v>
      </c>
      <c r="H49" s="7"/>
      <c r="I49" s="6">
        <v>11</v>
      </c>
      <c r="J49" s="50">
        <f t="shared" si="5"/>
        <v>54678.945454545457</v>
      </c>
    </row>
    <row r="50" spans="1:10" ht="19.5" thickBot="1">
      <c r="A50" s="62"/>
      <c r="B50" s="71"/>
      <c r="C50" s="53" t="s">
        <v>189</v>
      </c>
      <c r="D50" s="54">
        <v>1</v>
      </c>
      <c r="E50" s="54"/>
      <c r="F50" s="53" t="s">
        <v>167</v>
      </c>
      <c r="G50" s="55">
        <v>906716</v>
      </c>
      <c r="H50" s="55"/>
      <c r="I50" s="54">
        <v>12</v>
      </c>
      <c r="J50" s="56">
        <f t="shared" si="5"/>
        <v>75559.666666666672</v>
      </c>
    </row>
    <row r="51" spans="1:10" ht="18.75" customHeight="1">
      <c r="A51" s="58">
        <v>9</v>
      </c>
      <c r="B51" s="68" t="s">
        <v>37</v>
      </c>
      <c r="C51" s="45" t="s">
        <v>5</v>
      </c>
      <c r="D51" s="46">
        <v>1</v>
      </c>
      <c r="E51" s="46"/>
      <c r="F51" s="45" t="s">
        <v>38</v>
      </c>
      <c r="G51" s="47">
        <v>1193041.2</v>
      </c>
      <c r="H51" s="47"/>
      <c r="I51" s="46">
        <v>12</v>
      </c>
      <c r="J51" s="57">
        <f>G51/I51</f>
        <v>99420.099999999991</v>
      </c>
    </row>
    <row r="52" spans="1:10" ht="18.75">
      <c r="A52" s="61"/>
      <c r="B52" s="15"/>
      <c r="C52" s="5" t="s">
        <v>184</v>
      </c>
      <c r="D52" s="6">
        <v>1</v>
      </c>
      <c r="E52" s="6"/>
      <c r="F52" s="5" t="s">
        <v>145</v>
      </c>
      <c r="G52" s="7">
        <v>1119081</v>
      </c>
      <c r="H52" s="7"/>
      <c r="I52" s="6">
        <v>12</v>
      </c>
      <c r="J52" s="50">
        <f t="shared" ref="J52:J62" si="6">G52/I52</f>
        <v>93256.75</v>
      </c>
    </row>
    <row r="53" spans="1:10" ht="18.75">
      <c r="A53" s="61"/>
      <c r="B53" s="15"/>
      <c r="C53" s="5" t="s">
        <v>185</v>
      </c>
      <c r="D53" s="6">
        <v>1</v>
      </c>
      <c r="E53" s="6"/>
      <c r="F53" s="5" t="s">
        <v>39</v>
      </c>
      <c r="G53" s="7">
        <v>1213967.3999999999</v>
      </c>
      <c r="H53" s="7"/>
      <c r="I53" s="6">
        <v>12</v>
      </c>
      <c r="J53" s="50">
        <f t="shared" si="6"/>
        <v>101163.95</v>
      </c>
    </row>
    <row r="54" spans="1:10" ht="19.5" thickBot="1">
      <c r="A54" s="62"/>
      <c r="B54" s="71"/>
      <c r="C54" s="53" t="s">
        <v>186</v>
      </c>
      <c r="D54" s="54">
        <v>1</v>
      </c>
      <c r="E54" s="54"/>
      <c r="F54" s="53" t="s">
        <v>128</v>
      </c>
      <c r="G54" s="55">
        <v>1086344.3999999999</v>
      </c>
      <c r="H54" s="55"/>
      <c r="I54" s="54">
        <v>12</v>
      </c>
      <c r="J54" s="56">
        <f t="shared" si="6"/>
        <v>90528.7</v>
      </c>
    </row>
    <row r="55" spans="1:10" ht="18.75">
      <c r="A55" s="67">
        <v>10</v>
      </c>
      <c r="B55" s="78" t="s">
        <v>40</v>
      </c>
      <c r="C55" s="45" t="s">
        <v>2</v>
      </c>
      <c r="D55" s="46">
        <v>1</v>
      </c>
      <c r="E55" s="79"/>
      <c r="F55" s="45" t="s">
        <v>129</v>
      </c>
      <c r="G55" s="47">
        <v>536413.19999999995</v>
      </c>
      <c r="H55" s="47"/>
      <c r="I55" s="46">
        <v>12</v>
      </c>
      <c r="J55" s="57">
        <f t="shared" si="6"/>
        <v>44701.1</v>
      </c>
    </row>
    <row r="56" spans="1:10" ht="18.75">
      <c r="A56" s="69"/>
      <c r="B56" s="17"/>
      <c r="C56" s="5" t="s">
        <v>241</v>
      </c>
      <c r="D56" s="6">
        <v>1</v>
      </c>
      <c r="E56" s="10"/>
      <c r="F56" s="5" t="s">
        <v>148</v>
      </c>
      <c r="G56" s="7">
        <v>780445.37</v>
      </c>
      <c r="H56" s="7"/>
      <c r="I56" s="6">
        <v>12</v>
      </c>
      <c r="J56" s="50">
        <f t="shared" si="6"/>
        <v>65037.114166666666</v>
      </c>
    </row>
    <row r="57" spans="1:10" ht="18.75">
      <c r="A57" s="69"/>
      <c r="B57" s="17"/>
      <c r="C57" s="5" t="s">
        <v>257</v>
      </c>
      <c r="D57" s="6">
        <v>1</v>
      </c>
      <c r="E57" s="10"/>
      <c r="F57" s="5" t="s">
        <v>41</v>
      </c>
      <c r="G57" s="7">
        <v>909086.49</v>
      </c>
      <c r="H57" s="7"/>
      <c r="I57" s="6">
        <v>12</v>
      </c>
      <c r="J57" s="50">
        <f t="shared" si="6"/>
        <v>75757.207500000004</v>
      </c>
    </row>
    <row r="58" spans="1:10" ht="23.25" customHeight="1" thickBot="1">
      <c r="A58" s="70"/>
      <c r="B58" s="80"/>
      <c r="C58" s="53" t="s">
        <v>258</v>
      </c>
      <c r="D58" s="54">
        <v>1</v>
      </c>
      <c r="E58" s="81"/>
      <c r="F58" s="53" t="s">
        <v>171</v>
      </c>
      <c r="G58" s="55">
        <v>679016.14</v>
      </c>
      <c r="H58" s="55"/>
      <c r="I58" s="54">
        <v>12</v>
      </c>
      <c r="J58" s="56">
        <f t="shared" si="6"/>
        <v>56584.678333333337</v>
      </c>
    </row>
    <row r="59" spans="1:10" ht="18.75">
      <c r="A59" s="58">
        <v>11</v>
      </c>
      <c r="B59" s="65" t="s">
        <v>42</v>
      </c>
      <c r="C59" s="45" t="s">
        <v>2</v>
      </c>
      <c r="D59" s="46">
        <v>1</v>
      </c>
      <c r="E59" s="75"/>
      <c r="F59" s="45" t="s">
        <v>161</v>
      </c>
      <c r="G59" s="47">
        <v>587133.6</v>
      </c>
      <c r="H59" s="47"/>
      <c r="I59" s="46">
        <v>12</v>
      </c>
      <c r="J59" s="57">
        <f t="shared" si="6"/>
        <v>48927.799999999996</v>
      </c>
    </row>
    <row r="60" spans="1:10" ht="18.75">
      <c r="A60" s="61"/>
      <c r="B60" s="16"/>
      <c r="C60" s="5" t="s">
        <v>241</v>
      </c>
      <c r="D60" s="6">
        <v>1</v>
      </c>
      <c r="E60" s="9"/>
      <c r="F60" s="5" t="s">
        <v>259</v>
      </c>
      <c r="G60" s="7">
        <v>0</v>
      </c>
      <c r="H60" s="7"/>
      <c r="I60" s="6">
        <v>0</v>
      </c>
      <c r="J60" s="50">
        <v>0</v>
      </c>
    </row>
    <row r="61" spans="1:10" ht="18.75">
      <c r="A61" s="61"/>
      <c r="B61" s="16"/>
      <c r="C61" s="5" t="s">
        <v>241</v>
      </c>
      <c r="D61" s="6">
        <v>1</v>
      </c>
      <c r="E61" s="9"/>
      <c r="F61" s="5" t="s">
        <v>260</v>
      </c>
      <c r="G61" s="7">
        <v>0</v>
      </c>
      <c r="H61" s="7"/>
      <c r="I61" s="6">
        <v>12</v>
      </c>
      <c r="J61" s="50">
        <f t="shared" si="6"/>
        <v>0</v>
      </c>
    </row>
    <row r="62" spans="1:10" ht="18.75">
      <c r="A62" s="61"/>
      <c r="B62" s="16"/>
      <c r="C62" s="5" t="s">
        <v>241</v>
      </c>
      <c r="D62" s="6"/>
      <c r="E62" s="9"/>
      <c r="F62" s="5" t="s">
        <v>259</v>
      </c>
      <c r="G62" s="7">
        <v>49864.5</v>
      </c>
      <c r="H62" s="7"/>
      <c r="I62" s="6">
        <v>1</v>
      </c>
      <c r="J62" s="50">
        <f t="shared" si="6"/>
        <v>49864.5</v>
      </c>
    </row>
    <row r="63" spans="1:10" ht="18.75">
      <c r="A63" s="61"/>
      <c r="B63" s="16"/>
      <c r="C63" s="5" t="s">
        <v>261</v>
      </c>
      <c r="D63" s="6">
        <v>1</v>
      </c>
      <c r="E63" s="9"/>
      <c r="F63" s="5" t="s">
        <v>262</v>
      </c>
      <c r="G63" s="7">
        <v>0</v>
      </c>
      <c r="H63" s="7"/>
      <c r="I63" s="6">
        <v>0</v>
      </c>
      <c r="J63" s="50">
        <v>0</v>
      </c>
    </row>
    <row r="64" spans="1:10" ht="18.75">
      <c r="A64" s="61"/>
      <c r="B64" s="16"/>
      <c r="C64" s="5" t="s">
        <v>263</v>
      </c>
      <c r="D64" s="6">
        <v>1</v>
      </c>
      <c r="E64" s="9"/>
      <c r="F64" s="5" t="s">
        <v>264</v>
      </c>
      <c r="G64" s="7">
        <v>241358</v>
      </c>
      <c r="H64" s="7"/>
      <c r="I64" s="6">
        <v>6.5</v>
      </c>
      <c r="J64" s="50">
        <f t="shared" ref="J64:J68" si="7">G64/I64</f>
        <v>37132</v>
      </c>
    </row>
    <row r="65" spans="1:10" ht="18.75">
      <c r="A65" s="61"/>
      <c r="B65" s="16"/>
      <c r="C65" s="5" t="s">
        <v>263</v>
      </c>
      <c r="D65" s="6">
        <v>1</v>
      </c>
      <c r="E65" s="9"/>
      <c r="F65" s="5" t="s">
        <v>265</v>
      </c>
      <c r="G65" s="7">
        <v>27321.94</v>
      </c>
      <c r="H65" s="7"/>
      <c r="I65" s="6">
        <v>1</v>
      </c>
      <c r="J65" s="50">
        <f t="shared" si="7"/>
        <v>27321.94</v>
      </c>
    </row>
    <row r="66" spans="1:10" ht="18.75">
      <c r="A66" s="61"/>
      <c r="B66" s="16"/>
      <c r="C66" s="5" t="s">
        <v>263</v>
      </c>
      <c r="D66" s="6">
        <v>1</v>
      </c>
      <c r="E66" s="9"/>
      <c r="F66" s="5" t="s">
        <v>266</v>
      </c>
      <c r="G66" s="7">
        <v>35255.26</v>
      </c>
      <c r="H66" s="7"/>
      <c r="I66" s="6">
        <v>1</v>
      </c>
      <c r="J66" s="50">
        <f t="shared" si="7"/>
        <v>35255.26</v>
      </c>
    </row>
    <row r="67" spans="1:10" ht="18.75">
      <c r="A67" s="61"/>
      <c r="B67" s="16"/>
      <c r="C67" s="5" t="s">
        <v>242</v>
      </c>
      <c r="D67" s="6">
        <v>1</v>
      </c>
      <c r="E67" s="9"/>
      <c r="F67" s="5" t="s">
        <v>267</v>
      </c>
      <c r="G67" s="7">
        <v>137197.91</v>
      </c>
      <c r="H67" s="7"/>
      <c r="I67" s="6">
        <v>4</v>
      </c>
      <c r="J67" s="50">
        <f t="shared" si="7"/>
        <v>34299.477500000001</v>
      </c>
    </row>
    <row r="68" spans="1:10" ht="19.5" thickBot="1">
      <c r="A68" s="62"/>
      <c r="B68" s="66"/>
      <c r="C68" s="53" t="s">
        <v>242</v>
      </c>
      <c r="D68" s="54">
        <v>1</v>
      </c>
      <c r="E68" s="77"/>
      <c r="F68" s="53" t="s">
        <v>268</v>
      </c>
      <c r="G68" s="55">
        <v>259118.79</v>
      </c>
      <c r="H68" s="55"/>
      <c r="I68" s="54">
        <v>5</v>
      </c>
      <c r="J68" s="56">
        <f t="shared" si="7"/>
        <v>51823.758000000002</v>
      </c>
    </row>
    <row r="69" spans="1:10" ht="18.75">
      <c r="A69" s="58">
        <v>12</v>
      </c>
      <c r="B69" s="65" t="s">
        <v>47</v>
      </c>
      <c r="C69" s="45" t="s">
        <v>5</v>
      </c>
      <c r="D69" s="46">
        <v>1</v>
      </c>
      <c r="E69" s="46"/>
      <c r="F69" s="82" t="s">
        <v>48</v>
      </c>
      <c r="G69" s="47">
        <v>762924</v>
      </c>
      <c r="H69" s="47"/>
      <c r="I69" s="46">
        <v>12</v>
      </c>
      <c r="J69" s="57">
        <f>G69/I69</f>
        <v>63577</v>
      </c>
    </row>
    <row r="70" spans="1:10" ht="18.75">
      <c r="A70" s="61"/>
      <c r="B70" s="16"/>
      <c r="C70" s="5" t="s">
        <v>212</v>
      </c>
      <c r="D70" s="6">
        <v>1</v>
      </c>
      <c r="E70" s="6"/>
      <c r="F70" s="13" t="s">
        <v>352</v>
      </c>
      <c r="G70" s="7">
        <v>750093</v>
      </c>
      <c r="H70" s="7"/>
      <c r="I70" s="6">
        <v>12</v>
      </c>
      <c r="J70" s="50">
        <f t="shared" ref="J70:J73" si="8">G70/I70</f>
        <v>62507.75</v>
      </c>
    </row>
    <row r="71" spans="1:10" ht="18.75">
      <c r="A71" s="61"/>
      <c r="B71" s="16"/>
      <c r="C71" s="5" t="s">
        <v>234</v>
      </c>
      <c r="D71" s="6">
        <v>1</v>
      </c>
      <c r="E71" s="6"/>
      <c r="F71" s="13" t="s">
        <v>49</v>
      </c>
      <c r="G71" s="7">
        <v>461265</v>
      </c>
      <c r="H71" s="7"/>
      <c r="I71" s="6">
        <v>12</v>
      </c>
      <c r="J71" s="50">
        <f t="shared" si="8"/>
        <v>38438.75</v>
      </c>
    </row>
    <row r="72" spans="1:10" ht="18.75">
      <c r="A72" s="61"/>
      <c r="B72" s="16"/>
      <c r="C72" s="5" t="s">
        <v>186</v>
      </c>
      <c r="D72" s="6">
        <v>1</v>
      </c>
      <c r="E72" s="6"/>
      <c r="F72" s="13" t="s">
        <v>50</v>
      </c>
      <c r="G72" s="7">
        <v>665852</v>
      </c>
      <c r="H72" s="7"/>
      <c r="I72" s="6">
        <v>12</v>
      </c>
      <c r="J72" s="50">
        <f t="shared" si="8"/>
        <v>55487.666666666664</v>
      </c>
    </row>
    <row r="73" spans="1:10" ht="19.5" thickBot="1">
      <c r="A73" s="62"/>
      <c r="B73" s="66"/>
      <c r="C73" s="53" t="s">
        <v>189</v>
      </c>
      <c r="D73" s="54">
        <v>1</v>
      </c>
      <c r="E73" s="54"/>
      <c r="F73" s="83" t="s">
        <v>51</v>
      </c>
      <c r="G73" s="55">
        <v>650439</v>
      </c>
      <c r="H73" s="55"/>
      <c r="I73" s="54">
        <v>12</v>
      </c>
      <c r="J73" s="56">
        <f t="shared" si="8"/>
        <v>54203.25</v>
      </c>
    </row>
    <row r="74" spans="1:10" ht="21" customHeight="1">
      <c r="A74" s="67">
        <v>14</v>
      </c>
      <c r="B74" s="68" t="s">
        <v>52</v>
      </c>
      <c r="C74" s="45" t="s">
        <v>5</v>
      </c>
      <c r="D74" s="46">
        <v>1</v>
      </c>
      <c r="E74" s="46"/>
      <c r="F74" s="82" t="s">
        <v>349</v>
      </c>
      <c r="G74" s="47">
        <v>714289.91</v>
      </c>
      <c r="H74" s="47"/>
      <c r="I74" s="46">
        <v>12</v>
      </c>
      <c r="J74" s="57">
        <f>G74/I74</f>
        <v>59524.159166666672</v>
      </c>
    </row>
    <row r="75" spans="1:10" ht="21" customHeight="1">
      <c r="A75" s="69"/>
      <c r="B75" s="15"/>
      <c r="C75" s="5" t="s">
        <v>184</v>
      </c>
      <c r="D75" s="6">
        <v>1</v>
      </c>
      <c r="E75" s="6"/>
      <c r="F75" s="13" t="s">
        <v>53</v>
      </c>
      <c r="G75" s="7">
        <v>718179.32</v>
      </c>
      <c r="H75" s="7"/>
      <c r="I75" s="6">
        <v>12</v>
      </c>
      <c r="J75" s="50">
        <f t="shared" ref="J75:J78" si="9">G75/I75</f>
        <v>59848.276666666665</v>
      </c>
    </row>
    <row r="76" spans="1:10" ht="21" customHeight="1">
      <c r="A76" s="69"/>
      <c r="B76" s="15"/>
      <c r="C76" s="5" t="s">
        <v>186</v>
      </c>
      <c r="D76" s="6">
        <v>1</v>
      </c>
      <c r="E76" s="6"/>
      <c r="F76" s="13" t="s">
        <v>54</v>
      </c>
      <c r="G76" s="7">
        <v>105866.69</v>
      </c>
      <c r="H76" s="7"/>
      <c r="I76" s="6">
        <v>3</v>
      </c>
      <c r="J76" s="50">
        <f t="shared" si="9"/>
        <v>35288.896666666667</v>
      </c>
    </row>
    <row r="77" spans="1:10" ht="21" customHeight="1">
      <c r="A77" s="69"/>
      <c r="B77" s="15"/>
      <c r="C77" s="5" t="s">
        <v>186</v>
      </c>
      <c r="D77" s="6">
        <v>1</v>
      </c>
      <c r="E77" s="6"/>
      <c r="F77" s="13" t="s">
        <v>350</v>
      </c>
      <c r="G77" s="7">
        <v>406835.78</v>
      </c>
      <c r="H77" s="7"/>
      <c r="I77" s="6">
        <v>9</v>
      </c>
      <c r="J77" s="50">
        <f t="shared" si="9"/>
        <v>45203.97555555556</v>
      </c>
    </row>
    <row r="78" spans="1:10" ht="21" customHeight="1" thickBot="1">
      <c r="A78" s="70"/>
      <c r="B78" s="71"/>
      <c r="C78" s="53" t="s">
        <v>189</v>
      </c>
      <c r="D78" s="54">
        <v>1</v>
      </c>
      <c r="E78" s="54"/>
      <c r="F78" s="83" t="s">
        <v>351</v>
      </c>
      <c r="G78" s="55">
        <v>736997.36</v>
      </c>
      <c r="H78" s="55"/>
      <c r="I78" s="54">
        <v>12</v>
      </c>
      <c r="J78" s="56">
        <f t="shared" si="9"/>
        <v>61416.446666666663</v>
      </c>
    </row>
    <row r="79" spans="1:10" ht="18.75">
      <c r="A79" s="58">
        <v>15</v>
      </c>
      <c r="B79" s="65" t="s">
        <v>55</v>
      </c>
      <c r="C79" s="45" t="s">
        <v>2</v>
      </c>
      <c r="D79" s="46">
        <v>1</v>
      </c>
      <c r="E79" s="84"/>
      <c r="F79" s="45" t="s">
        <v>56</v>
      </c>
      <c r="G79" s="47">
        <v>787189.8</v>
      </c>
      <c r="H79" s="47"/>
      <c r="I79" s="46">
        <v>12</v>
      </c>
      <c r="J79" s="57">
        <f>G79/I79</f>
        <v>65599.150000000009</v>
      </c>
    </row>
    <row r="80" spans="1:10" ht="18.75">
      <c r="A80" s="61"/>
      <c r="B80" s="16"/>
      <c r="C80" s="5" t="s">
        <v>241</v>
      </c>
      <c r="D80" s="6">
        <v>1</v>
      </c>
      <c r="E80" s="8"/>
      <c r="F80" s="5" t="s">
        <v>57</v>
      </c>
      <c r="G80" s="7">
        <v>611368.56000000006</v>
      </c>
      <c r="H80" s="7"/>
      <c r="I80" s="6">
        <v>12</v>
      </c>
      <c r="J80" s="50">
        <f t="shared" ref="J80:J82" si="10">G80/I80</f>
        <v>50947.380000000005</v>
      </c>
    </row>
    <row r="81" spans="1:10" ht="18.75">
      <c r="A81" s="61"/>
      <c r="B81" s="16"/>
      <c r="C81" s="5" t="s">
        <v>242</v>
      </c>
      <c r="D81" s="6">
        <v>1</v>
      </c>
      <c r="E81" s="8"/>
      <c r="F81" s="5" t="s">
        <v>131</v>
      </c>
      <c r="G81" s="7">
        <v>506084.16</v>
      </c>
      <c r="H81" s="7"/>
      <c r="I81" s="6">
        <v>12</v>
      </c>
      <c r="J81" s="50">
        <f t="shared" si="10"/>
        <v>42173.68</v>
      </c>
    </row>
    <row r="82" spans="1:10" ht="30.75" customHeight="1" thickBot="1">
      <c r="A82" s="62"/>
      <c r="B82" s="66"/>
      <c r="C82" s="53" t="s">
        <v>189</v>
      </c>
      <c r="D82" s="54">
        <v>1</v>
      </c>
      <c r="E82" s="85"/>
      <c r="F82" s="53" t="s">
        <v>150</v>
      </c>
      <c r="G82" s="55">
        <v>540672.96</v>
      </c>
      <c r="H82" s="55"/>
      <c r="I82" s="54">
        <v>12</v>
      </c>
      <c r="J82" s="56">
        <f t="shared" si="10"/>
        <v>45056.079999999994</v>
      </c>
    </row>
    <row r="83" spans="1:10" ht="32.25" customHeight="1">
      <c r="A83" s="67">
        <v>16</v>
      </c>
      <c r="B83" s="68" t="s">
        <v>58</v>
      </c>
      <c r="C83" s="45" t="s">
        <v>5</v>
      </c>
      <c r="D83" s="46">
        <v>1</v>
      </c>
      <c r="E83" s="46"/>
      <c r="F83" s="45" t="s">
        <v>59</v>
      </c>
      <c r="G83" s="47">
        <v>785656.37</v>
      </c>
      <c r="H83" s="47"/>
      <c r="I83" s="46">
        <v>12</v>
      </c>
      <c r="J83" s="57">
        <f>G83/I83</f>
        <v>65471.364166666666</v>
      </c>
    </row>
    <row r="84" spans="1:10" ht="18.75">
      <c r="A84" s="69"/>
      <c r="B84" s="15"/>
      <c r="C84" s="5" t="s">
        <v>184</v>
      </c>
      <c r="D84" s="6">
        <v>1</v>
      </c>
      <c r="E84" s="6"/>
      <c r="F84" s="5" t="s">
        <v>60</v>
      </c>
      <c r="G84" s="7">
        <v>389188.83</v>
      </c>
      <c r="H84" s="7"/>
      <c r="I84" s="6">
        <v>6</v>
      </c>
      <c r="J84" s="50">
        <f t="shared" ref="J84:J87" si="11">G84/I84</f>
        <v>64864.805</v>
      </c>
    </row>
    <row r="85" spans="1:10" ht="18.75">
      <c r="A85" s="69"/>
      <c r="B85" s="15"/>
      <c r="C85" s="5" t="s">
        <v>184</v>
      </c>
      <c r="D85" s="6">
        <v>1</v>
      </c>
      <c r="E85" s="6"/>
      <c r="F85" s="5" t="s">
        <v>222</v>
      </c>
      <c r="G85" s="7">
        <v>290149.38</v>
      </c>
      <c r="H85" s="7"/>
      <c r="I85" s="6">
        <v>6</v>
      </c>
      <c r="J85" s="50">
        <f t="shared" si="11"/>
        <v>48358.23</v>
      </c>
    </row>
    <row r="86" spans="1:10" ht="33.75" customHeight="1">
      <c r="A86" s="69"/>
      <c r="B86" s="15"/>
      <c r="C86" s="5" t="s">
        <v>186</v>
      </c>
      <c r="D86" s="6">
        <v>1</v>
      </c>
      <c r="E86" s="6"/>
      <c r="F86" s="5" t="s">
        <v>223</v>
      </c>
      <c r="G86" s="7">
        <v>589717.87</v>
      </c>
      <c r="H86" s="7"/>
      <c r="I86" s="6">
        <v>12</v>
      </c>
      <c r="J86" s="50">
        <f t="shared" si="11"/>
        <v>49143.155833333331</v>
      </c>
    </row>
    <row r="87" spans="1:10" ht="31.5" customHeight="1" thickBot="1">
      <c r="A87" s="70"/>
      <c r="B87" s="71"/>
      <c r="C87" s="53" t="s">
        <v>189</v>
      </c>
      <c r="D87" s="54">
        <v>1</v>
      </c>
      <c r="E87" s="54"/>
      <c r="F87" s="53" t="s">
        <v>61</v>
      </c>
      <c r="G87" s="55">
        <v>694916.69</v>
      </c>
      <c r="H87" s="55"/>
      <c r="I87" s="54">
        <v>12</v>
      </c>
      <c r="J87" s="56">
        <f t="shared" si="11"/>
        <v>57909.72416666666</v>
      </c>
    </row>
    <row r="88" spans="1:10" ht="18.75">
      <c r="A88" s="43">
        <v>17</v>
      </c>
      <c r="B88" s="78" t="s">
        <v>62</v>
      </c>
      <c r="C88" s="45" t="s">
        <v>5</v>
      </c>
      <c r="D88" s="46">
        <v>1</v>
      </c>
      <c r="E88" s="46"/>
      <c r="F88" s="45" t="s">
        <v>63</v>
      </c>
      <c r="G88" s="47">
        <v>933988.68</v>
      </c>
      <c r="H88" s="47"/>
      <c r="I88" s="46">
        <v>12</v>
      </c>
      <c r="J88" s="57">
        <f>G88/I88</f>
        <v>77832.39</v>
      </c>
    </row>
    <row r="89" spans="1:10" ht="18.75">
      <c r="A89" s="49"/>
      <c r="B89" s="17"/>
      <c r="C89" s="5" t="s">
        <v>184</v>
      </c>
      <c r="D89" s="6">
        <v>1</v>
      </c>
      <c r="E89" s="6"/>
      <c r="F89" s="5" t="s">
        <v>64</v>
      </c>
      <c r="G89" s="7">
        <v>902367.12</v>
      </c>
      <c r="H89" s="7"/>
      <c r="I89" s="6">
        <v>12</v>
      </c>
      <c r="J89" s="50">
        <f t="shared" ref="J89:J92" si="12">G89/I89</f>
        <v>75197.259999999995</v>
      </c>
    </row>
    <row r="90" spans="1:10" ht="18.75">
      <c r="A90" s="49"/>
      <c r="B90" s="17"/>
      <c r="C90" s="5" t="s">
        <v>191</v>
      </c>
      <c r="D90" s="6">
        <v>1</v>
      </c>
      <c r="E90" s="6"/>
      <c r="F90" s="5" t="s">
        <v>65</v>
      </c>
      <c r="G90" s="7">
        <v>902367.12</v>
      </c>
      <c r="H90" s="7"/>
      <c r="I90" s="6">
        <v>12</v>
      </c>
      <c r="J90" s="50">
        <f t="shared" si="12"/>
        <v>75197.259999999995</v>
      </c>
    </row>
    <row r="91" spans="1:10" ht="18.75">
      <c r="A91" s="49"/>
      <c r="B91" s="17"/>
      <c r="C91" s="5" t="s">
        <v>186</v>
      </c>
      <c r="D91" s="6">
        <v>1</v>
      </c>
      <c r="E91" s="6"/>
      <c r="F91" s="5" t="s">
        <v>236</v>
      </c>
      <c r="G91" s="7">
        <v>292629.59999999998</v>
      </c>
      <c r="H91" s="7"/>
      <c r="I91" s="6">
        <v>9</v>
      </c>
      <c r="J91" s="50">
        <f t="shared" si="12"/>
        <v>32514.399999999998</v>
      </c>
    </row>
    <row r="92" spans="1:10" ht="19.5" thickBot="1">
      <c r="A92" s="51"/>
      <c r="B92" s="80"/>
      <c r="C92" s="53" t="s">
        <v>189</v>
      </c>
      <c r="D92" s="54">
        <v>1</v>
      </c>
      <c r="E92" s="54"/>
      <c r="F92" s="53" t="s">
        <v>66</v>
      </c>
      <c r="G92" s="55">
        <v>387257.28</v>
      </c>
      <c r="H92" s="55"/>
      <c r="I92" s="54">
        <v>12</v>
      </c>
      <c r="J92" s="56">
        <f t="shared" si="12"/>
        <v>32271.440000000002</v>
      </c>
    </row>
    <row r="93" spans="1:10" ht="18.75">
      <c r="A93" s="43">
        <v>18</v>
      </c>
      <c r="B93" s="78" t="s">
        <v>141</v>
      </c>
      <c r="C93" s="45" t="s">
        <v>5</v>
      </c>
      <c r="D93" s="46">
        <v>1</v>
      </c>
      <c r="E93" s="46"/>
      <c r="F93" s="45" t="s">
        <v>67</v>
      </c>
      <c r="G93" s="47">
        <v>746707.88</v>
      </c>
      <c r="H93" s="47"/>
      <c r="I93" s="46">
        <v>12</v>
      </c>
      <c r="J93" s="57">
        <f>G93/I93</f>
        <v>62225.656666666669</v>
      </c>
    </row>
    <row r="94" spans="1:10" ht="18.75">
      <c r="A94" s="49"/>
      <c r="B94" s="17"/>
      <c r="C94" s="5" t="s">
        <v>184</v>
      </c>
      <c r="D94" s="6">
        <v>0.57999999999999996</v>
      </c>
      <c r="E94" s="6"/>
      <c r="F94" s="5" t="s">
        <v>244</v>
      </c>
      <c r="G94" s="7">
        <v>340265.3</v>
      </c>
      <c r="H94" s="7"/>
      <c r="I94" s="6">
        <v>7</v>
      </c>
      <c r="J94" s="50">
        <f t="shared" ref="J94:J97" si="13">G94/I94</f>
        <v>48609.328571428567</v>
      </c>
    </row>
    <row r="95" spans="1:10" ht="18.75">
      <c r="A95" s="49"/>
      <c r="B95" s="17"/>
      <c r="C95" s="5"/>
      <c r="D95" s="6">
        <v>0.42</v>
      </c>
      <c r="E95" s="6"/>
      <c r="F95" s="5" t="s">
        <v>245</v>
      </c>
      <c r="G95" s="7">
        <v>220614.32</v>
      </c>
      <c r="H95" s="7"/>
      <c r="I95" s="6">
        <v>5</v>
      </c>
      <c r="J95" s="50">
        <f t="shared" si="13"/>
        <v>44122.864000000001</v>
      </c>
    </row>
    <row r="96" spans="1:10" ht="18.75">
      <c r="A96" s="49"/>
      <c r="B96" s="17"/>
      <c r="C96" s="5" t="s">
        <v>191</v>
      </c>
      <c r="D96" s="6">
        <v>1</v>
      </c>
      <c r="E96" s="6"/>
      <c r="F96" s="5" t="s">
        <v>68</v>
      </c>
      <c r="G96" s="7">
        <v>898807.67</v>
      </c>
      <c r="H96" s="7"/>
      <c r="I96" s="6">
        <v>12</v>
      </c>
      <c r="J96" s="50">
        <f t="shared" si="13"/>
        <v>74900.639166666675</v>
      </c>
    </row>
    <row r="97" spans="1:10" ht="19.5" thickBot="1">
      <c r="A97" s="51"/>
      <c r="B97" s="80"/>
      <c r="C97" s="53" t="s">
        <v>189</v>
      </c>
      <c r="D97" s="54">
        <v>1</v>
      </c>
      <c r="E97" s="54"/>
      <c r="F97" s="53" t="s">
        <v>69</v>
      </c>
      <c r="G97" s="55">
        <v>682519.48</v>
      </c>
      <c r="H97" s="55"/>
      <c r="I97" s="54">
        <v>12</v>
      </c>
      <c r="J97" s="56">
        <f t="shared" si="13"/>
        <v>56876.623333333329</v>
      </c>
    </row>
    <row r="98" spans="1:10" ht="18.75">
      <c r="A98" s="58">
        <v>19</v>
      </c>
      <c r="B98" s="78" t="s">
        <v>70</v>
      </c>
      <c r="C98" s="45" t="s">
        <v>5</v>
      </c>
      <c r="D98" s="46">
        <v>1</v>
      </c>
      <c r="E98" s="46"/>
      <c r="F98" s="45" t="s">
        <v>71</v>
      </c>
      <c r="G98" s="47">
        <v>902199.36</v>
      </c>
      <c r="H98" s="47"/>
      <c r="I98" s="46">
        <v>12</v>
      </c>
      <c r="J98" s="57">
        <f>G98/I98</f>
        <v>75183.28</v>
      </c>
    </row>
    <row r="99" spans="1:10" ht="18.75">
      <c r="A99" s="61"/>
      <c r="B99" s="17"/>
      <c r="C99" s="5" t="s">
        <v>184</v>
      </c>
      <c r="D99" s="6">
        <v>1</v>
      </c>
      <c r="E99" s="6"/>
      <c r="F99" s="5" t="s">
        <v>72</v>
      </c>
      <c r="G99" s="7">
        <v>793836.9</v>
      </c>
      <c r="H99" s="7"/>
      <c r="I99" s="6">
        <v>12</v>
      </c>
      <c r="J99" s="50">
        <f t="shared" ref="J99:J110" si="14">G99/I99</f>
        <v>66153.074999999997</v>
      </c>
    </row>
    <row r="100" spans="1:10" ht="18.75">
      <c r="A100" s="61"/>
      <c r="B100" s="17"/>
      <c r="C100" s="5" t="s">
        <v>185</v>
      </c>
      <c r="D100" s="6">
        <v>1</v>
      </c>
      <c r="E100" s="6"/>
      <c r="F100" s="5" t="s">
        <v>73</v>
      </c>
      <c r="G100" s="7">
        <v>853836.84</v>
      </c>
      <c r="H100" s="7"/>
      <c r="I100" s="6">
        <v>12</v>
      </c>
      <c r="J100" s="50">
        <f t="shared" si="14"/>
        <v>71153.069999999992</v>
      </c>
    </row>
    <row r="101" spans="1:10" ht="18.75">
      <c r="A101" s="61"/>
      <c r="B101" s="17"/>
      <c r="C101" s="5" t="s">
        <v>186</v>
      </c>
      <c r="D101" s="6">
        <v>1</v>
      </c>
      <c r="E101" s="6"/>
      <c r="F101" s="5" t="s">
        <v>235</v>
      </c>
      <c r="G101" s="7">
        <v>588211.56000000006</v>
      </c>
      <c r="H101" s="7"/>
      <c r="I101" s="6">
        <v>12</v>
      </c>
      <c r="J101" s="50">
        <f t="shared" si="14"/>
        <v>49017.630000000005</v>
      </c>
    </row>
    <row r="102" spans="1:10" ht="19.5" thickBot="1">
      <c r="A102" s="62"/>
      <c r="B102" s="80"/>
      <c r="C102" s="53" t="s">
        <v>189</v>
      </c>
      <c r="D102" s="54">
        <v>1</v>
      </c>
      <c r="E102" s="54"/>
      <c r="F102" s="53" t="s">
        <v>74</v>
      </c>
      <c r="G102" s="55">
        <v>603211.56000000006</v>
      </c>
      <c r="H102" s="55"/>
      <c r="I102" s="54">
        <v>12</v>
      </c>
      <c r="J102" s="56">
        <f t="shared" si="14"/>
        <v>50267.630000000005</v>
      </c>
    </row>
    <row r="103" spans="1:10" ht="18.75">
      <c r="A103" s="58">
        <v>20</v>
      </c>
      <c r="B103" s="65" t="s">
        <v>75</v>
      </c>
      <c r="C103" s="45" t="s">
        <v>2</v>
      </c>
      <c r="D103" s="46">
        <v>1</v>
      </c>
      <c r="E103" s="75"/>
      <c r="F103" s="45" t="s">
        <v>290</v>
      </c>
      <c r="G103" s="47">
        <v>433810.07</v>
      </c>
      <c r="H103" s="47"/>
      <c r="I103" s="46">
        <v>6.3</v>
      </c>
      <c r="J103" s="57">
        <f t="shared" si="14"/>
        <v>68858.741269841266</v>
      </c>
    </row>
    <row r="104" spans="1:10" ht="18.75">
      <c r="A104" s="61"/>
      <c r="B104" s="16"/>
      <c r="C104" s="5" t="s">
        <v>2</v>
      </c>
      <c r="D104" s="6">
        <v>1</v>
      </c>
      <c r="E104" s="9"/>
      <c r="F104" s="5" t="s">
        <v>76</v>
      </c>
      <c r="G104" s="7">
        <v>257113.93</v>
      </c>
      <c r="H104" s="7"/>
      <c r="I104" s="6">
        <v>4</v>
      </c>
      <c r="J104" s="50">
        <f t="shared" si="14"/>
        <v>64278.482499999998</v>
      </c>
    </row>
    <row r="105" spans="1:10" ht="18.75" customHeight="1">
      <c r="A105" s="61"/>
      <c r="B105" s="16"/>
      <c r="C105" s="5" t="s">
        <v>241</v>
      </c>
      <c r="D105" s="6">
        <v>1</v>
      </c>
      <c r="E105" s="9"/>
      <c r="F105" s="5" t="s">
        <v>76</v>
      </c>
      <c r="G105" s="7">
        <v>510420.6</v>
      </c>
      <c r="H105" s="7"/>
      <c r="I105" s="6">
        <v>8</v>
      </c>
      <c r="J105" s="50">
        <f t="shared" si="14"/>
        <v>63802.574999999997</v>
      </c>
    </row>
    <row r="106" spans="1:10" ht="18.75" customHeight="1">
      <c r="A106" s="61"/>
      <c r="B106" s="16"/>
      <c r="C106" s="5" t="s">
        <v>241</v>
      </c>
      <c r="D106" s="6">
        <v>1</v>
      </c>
      <c r="E106" s="9"/>
      <c r="F106" s="5" t="s">
        <v>291</v>
      </c>
      <c r="G106" s="7">
        <v>323116.98</v>
      </c>
      <c r="H106" s="7"/>
      <c r="I106" s="6">
        <v>4</v>
      </c>
      <c r="J106" s="50">
        <f t="shared" si="14"/>
        <v>80779.244999999995</v>
      </c>
    </row>
    <row r="107" spans="1:10" ht="18.75">
      <c r="A107" s="61"/>
      <c r="B107" s="16"/>
      <c r="C107" s="5" t="s">
        <v>226</v>
      </c>
      <c r="D107" s="6">
        <v>1</v>
      </c>
      <c r="E107" s="9"/>
      <c r="F107" s="5" t="s">
        <v>77</v>
      </c>
      <c r="G107" s="7">
        <v>808594.71</v>
      </c>
      <c r="H107" s="7"/>
      <c r="I107" s="6">
        <v>12</v>
      </c>
      <c r="J107" s="50">
        <f t="shared" si="14"/>
        <v>67382.892500000002</v>
      </c>
    </row>
    <row r="108" spans="1:10" ht="18.75" customHeight="1">
      <c r="A108" s="61"/>
      <c r="B108" s="16"/>
      <c r="C108" s="34" t="s">
        <v>271</v>
      </c>
      <c r="D108" s="6">
        <v>1</v>
      </c>
      <c r="E108" s="9"/>
      <c r="F108" s="5" t="s">
        <v>172</v>
      </c>
      <c r="G108" s="7">
        <v>135266.13</v>
      </c>
      <c r="H108" s="7"/>
      <c r="I108" s="6">
        <v>4</v>
      </c>
      <c r="J108" s="50">
        <f t="shared" si="14"/>
        <v>33816.532500000001</v>
      </c>
    </row>
    <row r="109" spans="1:10" ht="18.75">
      <c r="A109" s="61"/>
      <c r="B109" s="16"/>
      <c r="C109" s="35"/>
      <c r="D109" s="6">
        <v>1</v>
      </c>
      <c r="E109" s="9"/>
      <c r="F109" s="5" t="s">
        <v>292</v>
      </c>
      <c r="G109" s="7">
        <v>82420.92</v>
      </c>
      <c r="H109" s="7"/>
      <c r="I109" s="6">
        <v>1</v>
      </c>
      <c r="J109" s="50">
        <f t="shared" si="14"/>
        <v>82420.92</v>
      </c>
    </row>
    <row r="110" spans="1:10" ht="18.75">
      <c r="A110" s="61"/>
      <c r="B110" s="16"/>
      <c r="C110" s="35"/>
      <c r="D110" s="6">
        <v>1</v>
      </c>
      <c r="E110" s="9"/>
      <c r="F110" s="5" t="s">
        <v>293</v>
      </c>
      <c r="G110" s="7">
        <v>177339.41</v>
      </c>
      <c r="H110" s="7"/>
      <c r="I110" s="6">
        <v>3</v>
      </c>
      <c r="J110" s="50">
        <f t="shared" si="14"/>
        <v>59113.136666666665</v>
      </c>
    </row>
    <row r="111" spans="1:10" ht="18.75">
      <c r="A111" s="61"/>
      <c r="B111" s="16"/>
      <c r="C111" s="36"/>
      <c r="D111" s="6"/>
      <c r="E111" s="9">
        <v>0.5</v>
      </c>
      <c r="F111" s="5" t="s">
        <v>43</v>
      </c>
      <c r="G111" s="7"/>
      <c r="H111" s="7">
        <v>125295.16</v>
      </c>
      <c r="I111" s="6">
        <v>3</v>
      </c>
      <c r="J111" s="50">
        <f>H111/I111</f>
        <v>41765.053333333337</v>
      </c>
    </row>
    <row r="112" spans="1:10" ht="18.75" customHeight="1">
      <c r="A112" s="61"/>
      <c r="B112" s="16"/>
      <c r="C112" s="5" t="s">
        <v>242</v>
      </c>
      <c r="D112" s="6">
        <v>1</v>
      </c>
      <c r="E112" s="37"/>
      <c r="F112" s="5" t="s">
        <v>43</v>
      </c>
      <c r="G112" s="7">
        <f>513654.83-125295.16</f>
        <v>388359.67000000004</v>
      </c>
      <c r="H112" s="7"/>
      <c r="I112" s="6">
        <v>7</v>
      </c>
      <c r="J112" s="50">
        <f t="shared" ref="J112:J113" si="15">G112/I112</f>
        <v>55479.95285714286</v>
      </c>
    </row>
    <row r="113" spans="1:10" ht="18.75" customHeight="1" thickBot="1">
      <c r="A113" s="62"/>
      <c r="B113" s="66"/>
      <c r="C113" s="53" t="s">
        <v>242</v>
      </c>
      <c r="D113" s="54">
        <v>1</v>
      </c>
      <c r="E113" s="86"/>
      <c r="F113" s="53" t="s">
        <v>293</v>
      </c>
      <c r="G113" s="55">
        <v>140968.82</v>
      </c>
      <c r="H113" s="55"/>
      <c r="I113" s="54">
        <v>3.5</v>
      </c>
      <c r="J113" s="56">
        <f t="shared" si="15"/>
        <v>40276.805714285714</v>
      </c>
    </row>
    <row r="114" spans="1:10" ht="18.75">
      <c r="A114" s="58">
        <v>21</v>
      </c>
      <c r="B114" s="78" t="s">
        <v>79</v>
      </c>
      <c r="C114" s="45" t="s">
        <v>5</v>
      </c>
      <c r="D114" s="46">
        <v>1</v>
      </c>
      <c r="E114" s="46"/>
      <c r="F114" s="45" t="s">
        <v>80</v>
      </c>
      <c r="G114" s="47">
        <v>833045.28</v>
      </c>
      <c r="H114" s="47"/>
      <c r="I114" s="46">
        <v>12</v>
      </c>
      <c r="J114" s="57">
        <f>G114/I114</f>
        <v>69420.44</v>
      </c>
    </row>
    <row r="115" spans="1:10" ht="18.75">
      <c r="A115" s="61"/>
      <c r="B115" s="17"/>
      <c r="C115" s="5" t="s">
        <v>184</v>
      </c>
      <c r="D115" s="6">
        <v>1</v>
      </c>
      <c r="E115" s="6"/>
      <c r="F115" s="5" t="s">
        <v>254</v>
      </c>
      <c r="G115" s="7">
        <v>854645.52</v>
      </c>
      <c r="H115" s="7"/>
      <c r="I115" s="6">
        <v>12</v>
      </c>
      <c r="J115" s="50">
        <f t="shared" ref="J115:J118" si="16">G115/I115</f>
        <v>71220.460000000006</v>
      </c>
    </row>
    <row r="116" spans="1:10" ht="18.75">
      <c r="A116" s="61"/>
      <c r="B116" s="17"/>
      <c r="C116" s="5" t="s">
        <v>184</v>
      </c>
      <c r="D116" s="6">
        <v>1</v>
      </c>
      <c r="E116" s="6"/>
      <c r="F116" s="5" t="s">
        <v>159</v>
      </c>
      <c r="G116" s="7">
        <v>891020.04</v>
      </c>
      <c r="H116" s="7"/>
      <c r="I116" s="6">
        <v>12</v>
      </c>
      <c r="J116" s="50">
        <f t="shared" si="16"/>
        <v>74251.67</v>
      </c>
    </row>
    <row r="117" spans="1:10" ht="18.75">
      <c r="A117" s="61"/>
      <c r="B117" s="17"/>
      <c r="C117" s="5" t="s">
        <v>186</v>
      </c>
      <c r="D117" s="6">
        <v>1</v>
      </c>
      <c r="E117" s="6"/>
      <c r="F117" s="5" t="s">
        <v>81</v>
      </c>
      <c r="G117" s="7">
        <v>733711.32</v>
      </c>
      <c r="H117" s="7"/>
      <c r="I117" s="6">
        <v>12</v>
      </c>
      <c r="J117" s="50">
        <f t="shared" si="16"/>
        <v>61142.609999999993</v>
      </c>
    </row>
    <row r="118" spans="1:10" ht="19.5" thickBot="1">
      <c r="A118" s="62"/>
      <c r="B118" s="80"/>
      <c r="C118" s="53" t="s">
        <v>189</v>
      </c>
      <c r="D118" s="54">
        <v>1</v>
      </c>
      <c r="E118" s="54"/>
      <c r="F118" s="53" t="s">
        <v>255</v>
      </c>
      <c r="G118" s="55">
        <v>806809.8</v>
      </c>
      <c r="H118" s="55"/>
      <c r="I118" s="54">
        <v>12</v>
      </c>
      <c r="J118" s="56">
        <f t="shared" si="16"/>
        <v>67234.150000000009</v>
      </c>
    </row>
    <row r="119" spans="1:10" ht="18.75">
      <c r="A119" s="58">
        <v>22</v>
      </c>
      <c r="B119" s="78" t="s">
        <v>82</v>
      </c>
      <c r="C119" s="45" t="s">
        <v>5</v>
      </c>
      <c r="D119" s="46">
        <v>1</v>
      </c>
      <c r="E119" s="46"/>
      <c r="F119" s="45" t="s">
        <v>83</v>
      </c>
      <c r="G119" s="47">
        <v>744889.32</v>
      </c>
      <c r="H119" s="47"/>
      <c r="I119" s="46">
        <v>12</v>
      </c>
      <c r="J119" s="57">
        <f>G119/I119</f>
        <v>62074.109999999993</v>
      </c>
    </row>
    <row r="120" spans="1:10" ht="18.75">
      <c r="A120" s="61"/>
      <c r="B120" s="17"/>
      <c r="C120" s="5" t="s">
        <v>184</v>
      </c>
      <c r="D120" s="6">
        <v>1</v>
      </c>
      <c r="E120" s="6"/>
      <c r="F120" s="5" t="s">
        <v>85</v>
      </c>
      <c r="G120" s="7">
        <v>802317.02</v>
      </c>
      <c r="H120" s="7"/>
      <c r="I120" s="6">
        <v>12</v>
      </c>
      <c r="J120" s="50">
        <f t="shared" ref="J120:J123" si="17">G120/I120</f>
        <v>66859.751666666663</v>
      </c>
    </row>
    <row r="121" spans="1:10" ht="18.75">
      <c r="A121" s="61"/>
      <c r="B121" s="17"/>
      <c r="C121" s="5" t="s">
        <v>191</v>
      </c>
      <c r="D121" s="6">
        <v>1</v>
      </c>
      <c r="E121" s="6"/>
      <c r="F121" s="5" t="s">
        <v>84</v>
      </c>
      <c r="G121" s="7">
        <v>986183.38</v>
      </c>
      <c r="H121" s="7"/>
      <c r="I121" s="6">
        <v>12</v>
      </c>
      <c r="J121" s="50">
        <f t="shared" si="17"/>
        <v>82181.948333333334</v>
      </c>
    </row>
    <row r="122" spans="1:10" ht="18.75">
      <c r="A122" s="61"/>
      <c r="B122" s="17"/>
      <c r="C122" s="5" t="s">
        <v>186</v>
      </c>
      <c r="D122" s="6">
        <v>1</v>
      </c>
      <c r="E122" s="6"/>
      <c r="F122" s="5" t="s">
        <v>132</v>
      </c>
      <c r="G122" s="7">
        <v>792704.4</v>
      </c>
      <c r="H122" s="7"/>
      <c r="I122" s="6">
        <v>12</v>
      </c>
      <c r="J122" s="50">
        <f t="shared" si="17"/>
        <v>66058.7</v>
      </c>
    </row>
    <row r="123" spans="1:10" ht="19.5" thickBot="1">
      <c r="A123" s="62"/>
      <c r="B123" s="80"/>
      <c r="C123" s="53" t="s">
        <v>189</v>
      </c>
      <c r="D123" s="54">
        <v>1</v>
      </c>
      <c r="E123" s="54"/>
      <c r="F123" s="53" t="s">
        <v>86</v>
      </c>
      <c r="G123" s="55">
        <v>897302.28</v>
      </c>
      <c r="H123" s="55"/>
      <c r="I123" s="54">
        <v>12</v>
      </c>
      <c r="J123" s="56">
        <f t="shared" si="17"/>
        <v>74775.19</v>
      </c>
    </row>
    <row r="124" spans="1:10" ht="18.75">
      <c r="A124" s="58">
        <v>23</v>
      </c>
      <c r="B124" s="78" t="s">
        <v>87</v>
      </c>
      <c r="C124" s="45" t="s">
        <v>5</v>
      </c>
      <c r="D124" s="46">
        <v>1</v>
      </c>
      <c r="E124" s="46"/>
      <c r="F124" s="45" t="s">
        <v>88</v>
      </c>
      <c r="G124" s="47">
        <v>774012</v>
      </c>
      <c r="H124" s="47"/>
      <c r="I124" s="46">
        <v>12</v>
      </c>
      <c r="J124" s="57">
        <f>G124/I124</f>
        <v>64501</v>
      </c>
    </row>
    <row r="125" spans="1:10" ht="18.75">
      <c r="A125" s="61"/>
      <c r="B125" s="17"/>
      <c r="C125" s="5" t="s">
        <v>184</v>
      </c>
      <c r="D125" s="6">
        <v>1</v>
      </c>
      <c r="E125" s="6"/>
      <c r="F125" s="5" t="s">
        <v>89</v>
      </c>
      <c r="G125" s="7">
        <v>1048163</v>
      </c>
      <c r="H125" s="7"/>
      <c r="I125" s="6">
        <v>12</v>
      </c>
      <c r="J125" s="50">
        <f t="shared" ref="J125:J133" si="18">G125/I125</f>
        <v>87346.916666666672</v>
      </c>
    </row>
    <row r="126" spans="1:10" ht="18.75">
      <c r="A126" s="61"/>
      <c r="B126" s="17"/>
      <c r="C126" s="5" t="s">
        <v>185</v>
      </c>
      <c r="D126" s="6">
        <v>1</v>
      </c>
      <c r="E126" s="6"/>
      <c r="F126" s="5" t="s">
        <v>90</v>
      </c>
      <c r="G126" s="7">
        <v>1014122</v>
      </c>
      <c r="H126" s="7"/>
      <c r="I126" s="6">
        <v>12</v>
      </c>
      <c r="J126" s="50">
        <f t="shared" si="18"/>
        <v>84510.166666666672</v>
      </c>
    </row>
    <row r="127" spans="1:10" ht="18.75">
      <c r="A127" s="61"/>
      <c r="B127" s="17"/>
      <c r="C127" s="5" t="s">
        <v>186</v>
      </c>
      <c r="D127" s="6">
        <v>1</v>
      </c>
      <c r="E127" s="6"/>
      <c r="F127" s="5" t="s">
        <v>211</v>
      </c>
      <c r="G127" s="7">
        <v>725796</v>
      </c>
      <c r="H127" s="7"/>
      <c r="I127" s="6">
        <v>12</v>
      </c>
      <c r="J127" s="50">
        <f t="shared" si="18"/>
        <v>60483</v>
      </c>
    </row>
    <row r="128" spans="1:10" ht="19.5" thickBot="1">
      <c r="A128" s="62"/>
      <c r="B128" s="80"/>
      <c r="C128" s="53" t="s">
        <v>189</v>
      </c>
      <c r="D128" s="54">
        <v>1</v>
      </c>
      <c r="E128" s="54"/>
      <c r="F128" s="53" t="s">
        <v>91</v>
      </c>
      <c r="G128" s="55">
        <v>743892</v>
      </c>
      <c r="H128" s="55"/>
      <c r="I128" s="54">
        <v>12</v>
      </c>
      <c r="J128" s="56">
        <f t="shared" si="18"/>
        <v>61991</v>
      </c>
    </row>
    <row r="129" spans="1:10" ht="18.75">
      <c r="A129" s="58">
        <v>24</v>
      </c>
      <c r="B129" s="65" t="s">
        <v>92</v>
      </c>
      <c r="C129" s="45" t="s">
        <v>2</v>
      </c>
      <c r="D129" s="46">
        <v>1</v>
      </c>
      <c r="E129" s="75"/>
      <c r="F129" s="45" t="s">
        <v>295</v>
      </c>
      <c r="G129" s="47">
        <v>810502.85</v>
      </c>
      <c r="H129" s="47"/>
      <c r="I129" s="46">
        <v>12</v>
      </c>
      <c r="J129" s="57">
        <f t="shared" si="18"/>
        <v>67541.90416666666</v>
      </c>
    </row>
    <row r="130" spans="1:10" ht="18.75">
      <c r="A130" s="61"/>
      <c r="B130" s="16"/>
      <c r="C130" s="5" t="s">
        <v>241</v>
      </c>
      <c r="D130" s="6">
        <v>1</v>
      </c>
      <c r="E130" s="9"/>
      <c r="F130" s="5" t="s">
        <v>296</v>
      </c>
      <c r="G130" s="7">
        <v>737483.37</v>
      </c>
      <c r="H130" s="7"/>
      <c r="I130" s="6">
        <v>12</v>
      </c>
      <c r="J130" s="50">
        <f t="shared" si="18"/>
        <v>61456.947500000002</v>
      </c>
    </row>
    <row r="131" spans="1:10" ht="18.75">
      <c r="A131" s="61"/>
      <c r="B131" s="16"/>
      <c r="C131" s="5" t="s">
        <v>241</v>
      </c>
      <c r="D131" s="6">
        <v>1</v>
      </c>
      <c r="E131" s="9"/>
      <c r="F131" s="5" t="s">
        <v>297</v>
      </c>
      <c r="G131" s="7">
        <v>737295.44</v>
      </c>
      <c r="H131" s="7"/>
      <c r="I131" s="6">
        <v>12</v>
      </c>
      <c r="J131" s="50">
        <f t="shared" si="18"/>
        <v>61441.28666666666</v>
      </c>
    </row>
    <row r="132" spans="1:10" ht="18.75">
      <c r="A132" s="61"/>
      <c r="B132" s="16"/>
      <c r="C132" s="5" t="s">
        <v>242</v>
      </c>
      <c r="D132" s="6">
        <v>1</v>
      </c>
      <c r="E132" s="9"/>
      <c r="F132" s="5" t="s">
        <v>298</v>
      </c>
      <c r="G132" s="7"/>
      <c r="H132" s="7"/>
      <c r="I132" s="6"/>
      <c r="J132" s="50">
        <v>0</v>
      </c>
    </row>
    <row r="133" spans="1:10" ht="19.5" thickBot="1">
      <c r="A133" s="62"/>
      <c r="B133" s="66"/>
      <c r="C133" s="53" t="s">
        <v>271</v>
      </c>
      <c r="D133" s="54">
        <v>1</v>
      </c>
      <c r="E133" s="77"/>
      <c r="F133" s="53" t="s">
        <v>149</v>
      </c>
      <c r="G133" s="55">
        <v>580455.18999999994</v>
      </c>
      <c r="H133" s="55"/>
      <c r="I133" s="54">
        <v>12</v>
      </c>
      <c r="J133" s="56">
        <f t="shared" si="18"/>
        <v>48371.265833333331</v>
      </c>
    </row>
    <row r="134" spans="1:10" ht="18.75">
      <c r="A134" s="67">
        <v>25</v>
      </c>
      <c r="B134" s="87" t="s">
        <v>287</v>
      </c>
      <c r="C134" s="45" t="s">
        <v>2</v>
      </c>
      <c r="D134" s="46">
        <v>1</v>
      </c>
      <c r="E134" s="75"/>
      <c r="F134" s="45" t="s">
        <v>278</v>
      </c>
      <c r="G134" s="47">
        <v>771707.56</v>
      </c>
      <c r="H134" s="47"/>
      <c r="I134" s="46">
        <v>12</v>
      </c>
      <c r="J134" s="57">
        <f t="shared" ref="J134:J153" si="19">G134/I134</f>
        <v>64308.96333333334</v>
      </c>
    </row>
    <row r="135" spans="1:10" ht="18.75">
      <c r="A135" s="69"/>
      <c r="B135" s="18"/>
      <c r="C135" s="5" t="s">
        <v>241</v>
      </c>
      <c r="D135" s="6">
        <v>1</v>
      </c>
      <c r="E135" s="9"/>
      <c r="F135" s="5" t="s">
        <v>279</v>
      </c>
      <c r="G135" s="7">
        <v>1432202.6</v>
      </c>
      <c r="H135" s="7"/>
      <c r="I135" s="6">
        <v>12</v>
      </c>
      <c r="J135" s="50">
        <f t="shared" si="19"/>
        <v>119350.21666666667</v>
      </c>
    </row>
    <row r="136" spans="1:10" ht="18.75">
      <c r="A136" s="69"/>
      <c r="B136" s="18"/>
      <c r="C136" s="5" t="s">
        <v>226</v>
      </c>
      <c r="D136" s="6">
        <v>1</v>
      </c>
      <c r="E136" s="9"/>
      <c r="F136" s="5" t="s">
        <v>280</v>
      </c>
      <c r="G136" s="7">
        <v>1423714.74</v>
      </c>
      <c r="H136" s="7"/>
      <c r="I136" s="6">
        <v>12</v>
      </c>
      <c r="J136" s="50">
        <f t="shared" si="19"/>
        <v>118642.895</v>
      </c>
    </row>
    <row r="137" spans="1:10" ht="18.75">
      <c r="A137" s="69"/>
      <c r="B137" s="18"/>
      <c r="C137" s="5" t="s">
        <v>242</v>
      </c>
      <c r="D137" s="6">
        <v>1</v>
      </c>
      <c r="E137" s="9"/>
      <c r="F137" s="5" t="s">
        <v>281</v>
      </c>
      <c r="G137" s="7">
        <v>1080721.1000000001</v>
      </c>
      <c r="H137" s="7"/>
      <c r="I137" s="6">
        <v>12</v>
      </c>
      <c r="J137" s="50">
        <f t="shared" si="19"/>
        <v>90060.091666666674</v>
      </c>
    </row>
    <row r="138" spans="1:10" ht="30.75" customHeight="1">
      <c r="A138" s="69"/>
      <c r="B138" s="18"/>
      <c r="C138" s="5" t="s">
        <v>282</v>
      </c>
      <c r="D138" s="6">
        <v>1</v>
      </c>
      <c r="E138" s="9"/>
      <c r="F138" s="5" t="s">
        <v>162</v>
      </c>
      <c r="G138" s="7">
        <v>588919.27</v>
      </c>
      <c r="H138" s="7"/>
      <c r="I138" s="6">
        <v>12</v>
      </c>
      <c r="J138" s="50">
        <f t="shared" si="19"/>
        <v>49076.605833333335</v>
      </c>
    </row>
    <row r="139" spans="1:10" ht="18.75">
      <c r="A139" s="69"/>
      <c r="B139" s="18"/>
      <c r="C139" s="5" t="s">
        <v>283</v>
      </c>
      <c r="D139" s="6">
        <v>1</v>
      </c>
      <c r="E139" s="9"/>
      <c r="F139" s="5" t="s">
        <v>44</v>
      </c>
      <c r="G139" s="7">
        <v>525898.04</v>
      </c>
      <c r="H139" s="7"/>
      <c r="I139" s="6">
        <v>10</v>
      </c>
      <c r="J139" s="50">
        <f t="shared" si="19"/>
        <v>52589.804000000004</v>
      </c>
    </row>
    <row r="140" spans="1:10" ht="18.75">
      <c r="A140" s="69"/>
      <c r="B140" s="18"/>
      <c r="C140" s="5" t="s">
        <v>284</v>
      </c>
      <c r="D140" s="6">
        <v>1</v>
      </c>
      <c r="E140" s="9"/>
      <c r="F140" s="5" t="s">
        <v>46</v>
      </c>
      <c r="G140" s="7">
        <v>758246.79</v>
      </c>
      <c r="H140" s="7"/>
      <c r="I140" s="6">
        <v>12</v>
      </c>
      <c r="J140" s="50">
        <f t="shared" si="19"/>
        <v>63187.232500000006</v>
      </c>
    </row>
    <row r="141" spans="1:10" ht="18.75">
      <c r="A141" s="69"/>
      <c r="B141" s="18"/>
      <c r="C141" s="5" t="s">
        <v>285</v>
      </c>
      <c r="D141" s="6">
        <v>1</v>
      </c>
      <c r="E141" s="9"/>
      <c r="F141" s="5" t="s">
        <v>45</v>
      </c>
      <c r="G141" s="7">
        <v>773488.5</v>
      </c>
      <c r="H141" s="7"/>
      <c r="I141" s="6">
        <v>12</v>
      </c>
      <c r="J141" s="50">
        <f t="shared" si="19"/>
        <v>64457.375</v>
      </c>
    </row>
    <row r="142" spans="1:10" ht="19.5" thickBot="1">
      <c r="A142" s="70"/>
      <c r="B142" s="88"/>
      <c r="C142" s="53" t="s">
        <v>286</v>
      </c>
      <c r="D142" s="54">
        <v>1</v>
      </c>
      <c r="E142" s="77"/>
      <c r="F142" s="53" t="s">
        <v>130</v>
      </c>
      <c r="G142" s="55">
        <f>491564.65-121594.05</f>
        <v>369970.60000000003</v>
      </c>
      <c r="H142" s="55"/>
      <c r="I142" s="54">
        <v>10</v>
      </c>
      <c r="J142" s="56">
        <f t="shared" si="19"/>
        <v>36997.060000000005</v>
      </c>
    </row>
    <row r="143" spans="1:10" ht="18.75">
      <c r="A143" s="67">
        <v>26</v>
      </c>
      <c r="B143" s="78" t="s">
        <v>93</v>
      </c>
      <c r="C143" s="45" t="s">
        <v>2</v>
      </c>
      <c r="D143" s="46">
        <v>1</v>
      </c>
      <c r="E143" s="75"/>
      <c r="F143" s="45" t="s">
        <v>94</v>
      </c>
      <c r="G143" s="47">
        <v>718921.2</v>
      </c>
      <c r="H143" s="47"/>
      <c r="I143" s="46">
        <v>12</v>
      </c>
      <c r="J143" s="57">
        <f t="shared" si="19"/>
        <v>59910.1</v>
      </c>
    </row>
    <row r="144" spans="1:10" ht="18.75">
      <c r="A144" s="69"/>
      <c r="B144" s="17"/>
      <c r="C144" s="5" t="s">
        <v>241</v>
      </c>
      <c r="D144" s="6">
        <v>1</v>
      </c>
      <c r="E144" s="9"/>
      <c r="F144" s="5" t="s">
        <v>133</v>
      </c>
      <c r="G144" s="7">
        <v>940251.55</v>
      </c>
      <c r="H144" s="7"/>
      <c r="I144" s="6">
        <v>12</v>
      </c>
      <c r="J144" s="50">
        <f t="shared" si="19"/>
        <v>78354.295833333337</v>
      </c>
    </row>
    <row r="145" spans="1:10" ht="19.5" thickBot="1">
      <c r="A145" s="70"/>
      <c r="B145" s="80"/>
      <c r="C145" s="53" t="s">
        <v>242</v>
      </c>
      <c r="D145" s="54">
        <v>1</v>
      </c>
      <c r="E145" s="77"/>
      <c r="F145" s="53" t="s">
        <v>95</v>
      </c>
      <c r="G145" s="55">
        <v>1044752.45</v>
      </c>
      <c r="H145" s="55"/>
      <c r="I145" s="54">
        <v>12</v>
      </c>
      <c r="J145" s="56">
        <f t="shared" si="19"/>
        <v>87062.704166666663</v>
      </c>
    </row>
    <row r="146" spans="1:10" ht="18.75" customHeight="1">
      <c r="A146" s="67">
        <v>27</v>
      </c>
      <c r="B146" s="89" t="s">
        <v>96</v>
      </c>
      <c r="C146" s="45" t="s">
        <v>2</v>
      </c>
      <c r="D146" s="46">
        <v>1</v>
      </c>
      <c r="E146" s="75"/>
      <c r="F146" s="45" t="s">
        <v>311</v>
      </c>
      <c r="G146" s="47">
        <v>702505.2</v>
      </c>
      <c r="H146" s="47"/>
      <c r="I146" s="46">
        <v>12</v>
      </c>
      <c r="J146" s="57">
        <f t="shared" si="19"/>
        <v>58542.1</v>
      </c>
    </row>
    <row r="147" spans="1:10" ht="18.75">
      <c r="A147" s="69"/>
      <c r="B147" s="19"/>
      <c r="C147" s="5" t="s">
        <v>241</v>
      </c>
      <c r="D147" s="6">
        <v>1</v>
      </c>
      <c r="E147" s="9"/>
      <c r="F147" s="5" t="s">
        <v>312</v>
      </c>
      <c r="G147" s="7">
        <v>811614.5</v>
      </c>
      <c r="H147" s="7"/>
      <c r="I147" s="6">
        <v>12</v>
      </c>
      <c r="J147" s="50">
        <f t="shared" si="19"/>
        <v>67634.541666666672</v>
      </c>
    </row>
    <row r="148" spans="1:10" ht="18.75">
      <c r="A148" s="69"/>
      <c r="B148" s="19"/>
      <c r="C148" s="5" t="s">
        <v>226</v>
      </c>
      <c r="D148" s="6">
        <v>1</v>
      </c>
      <c r="E148" s="9"/>
      <c r="F148" s="5" t="s">
        <v>134</v>
      </c>
      <c r="G148" s="7">
        <v>900675.2</v>
      </c>
      <c r="H148" s="7"/>
      <c r="I148" s="6">
        <v>12</v>
      </c>
      <c r="J148" s="50">
        <f t="shared" si="19"/>
        <v>75056.266666666663</v>
      </c>
    </row>
    <row r="149" spans="1:10" ht="18.75">
      <c r="A149" s="69"/>
      <c r="B149" s="19"/>
      <c r="C149" s="5" t="s">
        <v>306</v>
      </c>
      <c r="D149" s="6">
        <v>1</v>
      </c>
      <c r="E149" s="9"/>
      <c r="F149" s="5" t="s">
        <v>313</v>
      </c>
      <c r="G149" s="7">
        <v>809875.2</v>
      </c>
      <c r="H149" s="7"/>
      <c r="I149" s="6">
        <v>12</v>
      </c>
      <c r="J149" s="50">
        <f t="shared" si="19"/>
        <v>67489.599999999991</v>
      </c>
    </row>
    <row r="150" spans="1:10" ht="18.75" customHeight="1" thickBot="1">
      <c r="A150" s="70"/>
      <c r="B150" s="90"/>
      <c r="C150" s="53" t="s">
        <v>242</v>
      </c>
      <c r="D150" s="54">
        <v>1</v>
      </c>
      <c r="E150" s="77"/>
      <c r="F150" s="53" t="s">
        <v>314</v>
      </c>
      <c r="G150" s="55">
        <v>721079.5</v>
      </c>
      <c r="H150" s="55"/>
      <c r="I150" s="54">
        <v>12</v>
      </c>
      <c r="J150" s="56">
        <f t="shared" si="19"/>
        <v>60089.958333333336</v>
      </c>
    </row>
    <row r="151" spans="1:10" ht="25.5" customHeight="1">
      <c r="A151" s="67">
        <v>28</v>
      </c>
      <c r="B151" s="78" t="s">
        <v>97</v>
      </c>
      <c r="C151" s="45" t="s">
        <v>2</v>
      </c>
      <c r="D151" s="46">
        <v>1</v>
      </c>
      <c r="E151" s="75"/>
      <c r="F151" s="45" t="s">
        <v>135</v>
      </c>
      <c r="G151" s="47">
        <v>738429.6</v>
      </c>
      <c r="H151" s="47"/>
      <c r="I151" s="46">
        <v>12</v>
      </c>
      <c r="J151" s="57">
        <f t="shared" si="19"/>
        <v>61535.799999999996</v>
      </c>
    </row>
    <row r="152" spans="1:10" ht="18.75">
      <c r="A152" s="69"/>
      <c r="B152" s="17"/>
      <c r="C152" s="5" t="s">
        <v>241</v>
      </c>
      <c r="D152" s="6">
        <v>1</v>
      </c>
      <c r="E152" s="9"/>
      <c r="F152" s="5" t="s">
        <v>98</v>
      </c>
      <c r="G152" s="7">
        <v>944162.95</v>
      </c>
      <c r="H152" s="7"/>
      <c r="I152" s="6">
        <v>12</v>
      </c>
      <c r="J152" s="50">
        <f t="shared" si="19"/>
        <v>78680.245833333334</v>
      </c>
    </row>
    <row r="153" spans="1:10" ht="19.5" thickBot="1">
      <c r="A153" s="70"/>
      <c r="B153" s="80"/>
      <c r="C153" s="53" t="s">
        <v>242</v>
      </c>
      <c r="D153" s="54">
        <v>1</v>
      </c>
      <c r="E153" s="77"/>
      <c r="F153" s="53" t="s">
        <v>99</v>
      </c>
      <c r="G153" s="55">
        <v>525823.85</v>
      </c>
      <c r="H153" s="55"/>
      <c r="I153" s="54">
        <v>12</v>
      </c>
      <c r="J153" s="56">
        <f t="shared" si="19"/>
        <v>43818.654166666667</v>
      </c>
    </row>
    <row r="154" spans="1:10" ht="18.75">
      <c r="A154" s="58">
        <v>29</v>
      </c>
      <c r="B154" s="78" t="s">
        <v>139</v>
      </c>
      <c r="C154" s="45" t="s">
        <v>5</v>
      </c>
      <c r="D154" s="46">
        <v>0</v>
      </c>
      <c r="E154" s="46"/>
      <c r="F154" s="45" t="s">
        <v>237</v>
      </c>
      <c r="G154" s="47">
        <v>0</v>
      </c>
      <c r="H154" s="47"/>
      <c r="I154" s="46">
        <v>0</v>
      </c>
      <c r="J154" s="57">
        <v>0</v>
      </c>
    </row>
    <row r="155" spans="1:10" ht="18.75">
      <c r="A155" s="61"/>
      <c r="B155" s="17"/>
      <c r="C155" s="5" t="s">
        <v>184</v>
      </c>
      <c r="D155" s="6">
        <v>1</v>
      </c>
      <c r="E155" s="6"/>
      <c r="F155" s="5" t="s">
        <v>100</v>
      </c>
      <c r="G155" s="7">
        <v>842787.24</v>
      </c>
      <c r="H155" s="7"/>
      <c r="I155" s="6">
        <v>12</v>
      </c>
      <c r="J155" s="50">
        <f t="shared" ref="J155:J156" si="20">G155/I155</f>
        <v>70232.27</v>
      </c>
    </row>
    <row r="156" spans="1:10" ht="18.75" customHeight="1">
      <c r="A156" s="61"/>
      <c r="B156" s="17"/>
      <c r="C156" s="5" t="s">
        <v>185</v>
      </c>
      <c r="D156" s="6">
        <v>1</v>
      </c>
      <c r="E156" s="6"/>
      <c r="F156" s="5" t="s">
        <v>78</v>
      </c>
      <c r="G156" s="7">
        <v>870470.15</v>
      </c>
      <c r="H156" s="7"/>
      <c r="I156" s="6">
        <v>12</v>
      </c>
      <c r="J156" s="50">
        <f t="shared" si="20"/>
        <v>72539.179166666669</v>
      </c>
    </row>
    <row r="157" spans="1:10" ht="18.75">
      <c r="A157" s="61"/>
      <c r="B157" s="17"/>
      <c r="C157" s="5" t="s">
        <v>186</v>
      </c>
      <c r="D157" s="6">
        <v>1</v>
      </c>
      <c r="E157" s="6"/>
      <c r="F157" s="5" t="s">
        <v>187</v>
      </c>
      <c r="G157" s="7">
        <v>912364.71</v>
      </c>
      <c r="H157" s="7"/>
      <c r="I157" s="6">
        <v>12</v>
      </c>
      <c r="J157" s="50">
        <f t="shared" ref="J157:J159" si="21">G157/I157</f>
        <v>76030.392500000002</v>
      </c>
    </row>
    <row r="158" spans="1:10" ht="18.75">
      <c r="A158" s="61"/>
      <c r="B158" s="17"/>
      <c r="C158" s="5" t="s">
        <v>188</v>
      </c>
      <c r="D158" s="6">
        <v>1</v>
      </c>
      <c r="E158" s="6"/>
      <c r="F158" s="5" t="s">
        <v>144</v>
      </c>
      <c r="G158" s="7">
        <v>685566.23</v>
      </c>
      <c r="H158" s="7"/>
      <c r="I158" s="6">
        <v>12</v>
      </c>
      <c r="J158" s="50">
        <f t="shared" si="21"/>
        <v>57130.519166666665</v>
      </c>
    </row>
    <row r="159" spans="1:10" ht="19.5" thickBot="1">
      <c r="A159" s="62"/>
      <c r="B159" s="80"/>
      <c r="C159" s="53" t="s">
        <v>189</v>
      </c>
      <c r="D159" s="54">
        <v>1</v>
      </c>
      <c r="E159" s="54"/>
      <c r="F159" s="53" t="s">
        <v>136</v>
      </c>
      <c r="G159" s="55">
        <v>822137.28</v>
      </c>
      <c r="H159" s="55"/>
      <c r="I159" s="54">
        <v>12</v>
      </c>
      <c r="J159" s="56">
        <f t="shared" si="21"/>
        <v>68511.44</v>
      </c>
    </row>
    <row r="160" spans="1:10" ht="18.75">
      <c r="A160" s="58">
        <v>30</v>
      </c>
      <c r="B160" s="65" t="s">
        <v>101</v>
      </c>
      <c r="C160" s="45" t="s">
        <v>2</v>
      </c>
      <c r="D160" s="46">
        <v>1</v>
      </c>
      <c r="E160" s="84"/>
      <c r="F160" s="45" t="s">
        <v>224</v>
      </c>
      <c r="G160" s="47">
        <v>784505.62</v>
      </c>
      <c r="H160" s="47"/>
      <c r="I160" s="46">
        <v>12</v>
      </c>
      <c r="J160" s="57">
        <f>G160/I160</f>
        <v>65375.468333333331</v>
      </c>
    </row>
    <row r="161" spans="1:10" ht="18.75">
      <c r="A161" s="61"/>
      <c r="B161" s="16"/>
      <c r="C161" s="5" t="s">
        <v>225</v>
      </c>
      <c r="D161" s="6">
        <v>1</v>
      </c>
      <c r="E161" s="8"/>
      <c r="F161" s="5" t="s">
        <v>103</v>
      </c>
      <c r="G161" s="7">
        <v>912606.95</v>
      </c>
      <c r="H161" s="7"/>
      <c r="I161" s="6">
        <v>12</v>
      </c>
      <c r="J161" s="50">
        <f t="shared" ref="J161:J166" si="22">G161/I161</f>
        <v>76050.579166666663</v>
      </c>
    </row>
    <row r="162" spans="1:10" ht="18.75">
      <c r="A162" s="61"/>
      <c r="B162" s="16"/>
      <c r="C162" s="5" t="s">
        <v>226</v>
      </c>
      <c r="D162" s="6">
        <v>1</v>
      </c>
      <c r="E162" s="8"/>
      <c r="F162" s="5" t="s">
        <v>102</v>
      </c>
      <c r="G162" s="7">
        <v>939072.47</v>
      </c>
      <c r="H162" s="7"/>
      <c r="I162" s="6">
        <v>12</v>
      </c>
      <c r="J162" s="50">
        <f t="shared" si="22"/>
        <v>78256.039166666669</v>
      </c>
    </row>
    <row r="163" spans="1:10" ht="19.5" thickBot="1">
      <c r="A163" s="62"/>
      <c r="B163" s="66"/>
      <c r="C163" s="53" t="s">
        <v>189</v>
      </c>
      <c r="D163" s="54">
        <v>1</v>
      </c>
      <c r="E163" s="85"/>
      <c r="F163" s="53" t="s">
        <v>137</v>
      </c>
      <c r="G163" s="55">
        <v>675086.27</v>
      </c>
      <c r="H163" s="55"/>
      <c r="I163" s="54">
        <v>12</v>
      </c>
      <c r="J163" s="56">
        <f t="shared" si="22"/>
        <v>56257.189166666671</v>
      </c>
    </row>
    <row r="164" spans="1:10" ht="18.75">
      <c r="A164" s="58">
        <v>31</v>
      </c>
      <c r="B164" s="78" t="s">
        <v>104</v>
      </c>
      <c r="C164" s="45" t="s">
        <v>315</v>
      </c>
      <c r="D164" s="46">
        <v>1</v>
      </c>
      <c r="E164" s="75"/>
      <c r="F164" s="45" t="s">
        <v>105</v>
      </c>
      <c r="G164" s="47">
        <v>726841.2</v>
      </c>
      <c r="H164" s="47"/>
      <c r="I164" s="46">
        <v>12</v>
      </c>
      <c r="J164" s="57">
        <f t="shared" si="22"/>
        <v>60570.1</v>
      </c>
    </row>
    <row r="165" spans="1:10" ht="18.75">
      <c r="A165" s="61"/>
      <c r="B165" s="17"/>
      <c r="C165" s="5" t="s">
        <v>241</v>
      </c>
      <c r="D165" s="6">
        <v>1</v>
      </c>
      <c r="E165" s="9"/>
      <c r="F165" s="5" t="s">
        <v>106</v>
      </c>
      <c r="G165" s="7">
        <v>730707.36</v>
      </c>
      <c r="H165" s="7"/>
      <c r="I165" s="6">
        <v>12</v>
      </c>
      <c r="J165" s="50">
        <f t="shared" si="22"/>
        <v>60892.28</v>
      </c>
    </row>
    <row r="166" spans="1:10" ht="19.5" thickBot="1">
      <c r="A166" s="62"/>
      <c r="B166" s="80"/>
      <c r="C166" s="53" t="s">
        <v>226</v>
      </c>
      <c r="D166" s="54">
        <v>1</v>
      </c>
      <c r="E166" s="77"/>
      <c r="F166" s="53" t="s">
        <v>316</v>
      </c>
      <c r="G166" s="55">
        <v>717942.24</v>
      </c>
      <c r="H166" s="55"/>
      <c r="I166" s="54">
        <v>12</v>
      </c>
      <c r="J166" s="56">
        <f t="shared" si="22"/>
        <v>59828.52</v>
      </c>
    </row>
    <row r="167" spans="1:10" ht="18.75">
      <c r="A167" s="58">
        <v>32</v>
      </c>
      <c r="B167" s="65" t="s">
        <v>107</v>
      </c>
      <c r="C167" s="45" t="s">
        <v>2</v>
      </c>
      <c r="D167" s="46">
        <v>1</v>
      </c>
      <c r="E167" s="75"/>
      <c r="F167" s="45" t="s">
        <v>108</v>
      </c>
      <c r="G167" s="47">
        <v>875948.4</v>
      </c>
      <c r="H167" s="47"/>
      <c r="I167" s="46">
        <v>12</v>
      </c>
      <c r="J167" s="57">
        <f t="shared" ref="J167:J172" si="23">G167/I167</f>
        <v>72995.7</v>
      </c>
    </row>
    <row r="168" spans="1:10" ht="18.75">
      <c r="A168" s="61"/>
      <c r="B168" s="16"/>
      <c r="C168" s="5" t="s">
        <v>241</v>
      </c>
      <c r="D168" s="6">
        <v>1</v>
      </c>
      <c r="E168" s="9"/>
      <c r="F168" s="5" t="s">
        <v>147</v>
      </c>
      <c r="G168" s="7">
        <v>1363070.26</v>
      </c>
      <c r="H168" s="7"/>
      <c r="I168" s="6">
        <v>12</v>
      </c>
      <c r="J168" s="50">
        <f t="shared" si="23"/>
        <v>113589.18833333334</v>
      </c>
    </row>
    <row r="169" spans="1:10" ht="18.75">
      <c r="A169" s="61"/>
      <c r="B169" s="16"/>
      <c r="C169" s="5" t="s">
        <v>306</v>
      </c>
      <c r="D169" s="6">
        <v>1</v>
      </c>
      <c r="E169" s="9"/>
      <c r="F169" s="5" t="s">
        <v>307</v>
      </c>
      <c r="G169" s="7">
        <v>1452095.86</v>
      </c>
      <c r="H169" s="7"/>
      <c r="I169" s="6">
        <v>12</v>
      </c>
      <c r="J169" s="50">
        <f t="shared" si="23"/>
        <v>121007.98833333334</v>
      </c>
    </row>
    <row r="170" spans="1:10" ht="18.75">
      <c r="A170" s="61"/>
      <c r="B170" s="16"/>
      <c r="C170" s="5" t="s">
        <v>308</v>
      </c>
      <c r="D170" s="6">
        <v>1</v>
      </c>
      <c r="E170" s="9"/>
      <c r="F170" s="5" t="s">
        <v>309</v>
      </c>
      <c r="G170" s="7">
        <v>229856.67</v>
      </c>
      <c r="H170" s="7"/>
      <c r="I170" s="6">
        <v>3</v>
      </c>
      <c r="J170" s="50">
        <f t="shared" si="23"/>
        <v>76618.89</v>
      </c>
    </row>
    <row r="171" spans="1:10" ht="18.75">
      <c r="A171" s="61"/>
      <c r="B171" s="16"/>
      <c r="C171" s="5" t="s">
        <v>271</v>
      </c>
      <c r="D171" s="6">
        <v>1</v>
      </c>
      <c r="E171" s="37"/>
      <c r="F171" s="5" t="s">
        <v>310</v>
      </c>
      <c r="G171" s="7">
        <v>666425.94999999995</v>
      </c>
      <c r="H171" s="7"/>
      <c r="I171" s="6">
        <v>12</v>
      </c>
      <c r="J171" s="50">
        <f t="shared" si="23"/>
        <v>55535.495833333327</v>
      </c>
    </row>
    <row r="172" spans="1:10" ht="19.5" thickBot="1">
      <c r="A172" s="62"/>
      <c r="B172" s="66"/>
      <c r="C172" s="53" t="s">
        <v>242</v>
      </c>
      <c r="D172" s="54">
        <v>1</v>
      </c>
      <c r="E172" s="77"/>
      <c r="F172" s="53" t="s">
        <v>109</v>
      </c>
      <c r="G172" s="55">
        <v>1120819.26</v>
      </c>
      <c r="H172" s="55"/>
      <c r="I172" s="54">
        <v>12</v>
      </c>
      <c r="J172" s="56">
        <f t="shared" si="23"/>
        <v>93401.604999999996</v>
      </c>
    </row>
    <row r="173" spans="1:10" ht="18.75">
      <c r="A173" s="58">
        <v>33</v>
      </c>
      <c r="B173" s="65" t="s">
        <v>110</v>
      </c>
      <c r="C173" s="45" t="s">
        <v>2</v>
      </c>
      <c r="D173" s="46">
        <v>1</v>
      </c>
      <c r="E173" s="75"/>
      <c r="F173" s="45" t="s">
        <v>111</v>
      </c>
      <c r="G173" s="47">
        <v>740306.4</v>
      </c>
      <c r="H173" s="47"/>
      <c r="I173" s="46">
        <v>12</v>
      </c>
      <c r="J173" s="57">
        <f t="shared" ref="J173:J184" si="24">G173/I173</f>
        <v>61692.200000000004</v>
      </c>
    </row>
    <row r="174" spans="1:10" ht="18.75">
      <c r="A174" s="61"/>
      <c r="B174" s="16"/>
      <c r="C174" s="5" t="s">
        <v>226</v>
      </c>
      <c r="D174" s="6">
        <v>1</v>
      </c>
      <c r="E174" s="9"/>
      <c r="F174" s="5" t="s">
        <v>113</v>
      </c>
      <c r="G174" s="7">
        <v>638711.28</v>
      </c>
      <c r="H174" s="7"/>
      <c r="I174" s="6">
        <v>11</v>
      </c>
      <c r="J174" s="50">
        <f t="shared" si="24"/>
        <v>58064.661818181819</v>
      </c>
    </row>
    <row r="175" spans="1:10" ht="18.75">
      <c r="A175" s="61"/>
      <c r="B175" s="16"/>
      <c r="C175" s="5" t="s">
        <v>241</v>
      </c>
      <c r="D175" s="6">
        <v>1</v>
      </c>
      <c r="E175" s="9"/>
      <c r="F175" s="5" t="s">
        <v>294</v>
      </c>
      <c r="G175" s="7">
        <v>674685.01</v>
      </c>
      <c r="H175" s="7"/>
      <c r="I175" s="6">
        <v>12</v>
      </c>
      <c r="J175" s="50">
        <f t="shared" si="24"/>
        <v>56223.750833333332</v>
      </c>
    </row>
    <row r="176" spans="1:10" ht="18.75">
      <c r="A176" s="61"/>
      <c r="B176" s="16"/>
      <c r="C176" s="5" t="s">
        <v>241</v>
      </c>
      <c r="D176" s="6">
        <v>1</v>
      </c>
      <c r="E176" s="9"/>
      <c r="F176" s="5" t="s">
        <v>112</v>
      </c>
      <c r="G176" s="7">
        <v>680294.98</v>
      </c>
      <c r="H176" s="7"/>
      <c r="I176" s="6">
        <v>12</v>
      </c>
      <c r="J176" s="50">
        <f t="shared" si="24"/>
        <v>56691.248333333329</v>
      </c>
    </row>
    <row r="177" spans="1:10" ht="18.75">
      <c r="A177" s="61"/>
      <c r="B177" s="16"/>
      <c r="C177" s="5" t="s">
        <v>242</v>
      </c>
      <c r="D177" s="6">
        <v>1</v>
      </c>
      <c r="E177" s="9"/>
      <c r="F177" s="5" t="s">
        <v>138</v>
      </c>
      <c r="G177" s="7">
        <v>596768.23</v>
      </c>
      <c r="H177" s="7"/>
      <c r="I177" s="6">
        <v>12</v>
      </c>
      <c r="J177" s="50">
        <f t="shared" si="24"/>
        <v>49730.685833333329</v>
      </c>
    </row>
    <row r="178" spans="1:10" ht="19.5" thickBot="1">
      <c r="A178" s="62"/>
      <c r="B178" s="66"/>
      <c r="C178" s="53" t="s">
        <v>271</v>
      </c>
      <c r="D178" s="54">
        <v>1</v>
      </c>
      <c r="E178" s="77"/>
      <c r="F178" s="53" t="s">
        <v>114</v>
      </c>
      <c r="G178" s="55">
        <v>514167.3</v>
      </c>
      <c r="H178" s="55"/>
      <c r="I178" s="54">
        <v>12</v>
      </c>
      <c r="J178" s="56">
        <f t="shared" si="24"/>
        <v>42847.275000000001</v>
      </c>
    </row>
    <row r="179" spans="1:10" ht="18.75">
      <c r="A179" s="67">
        <v>34</v>
      </c>
      <c r="B179" s="78" t="s">
        <v>115</v>
      </c>
      <c r="C179" s="45" t="s">
        <v>2</v>
      </c>
      <c r="D179" s="46">
        <v>1</v>
      </c>
      <c r="E179" s="75"/>
      <c r="F179" s="45" t="s">
        <v>299</v>
      </c>
      <c r="G179" s="47">
        <v>752313.6</v>
      </c>
      <c r="H179" s="47"/>
      <c r="I179" s="46">
        <v>12</v>
      </c>
      <c r="J179" s="57">
        <f t="shared" si="24"/>
        <v>62692.799999999996</v>
      </c>
    </row>
    <row r="180" spans="1:10" ht="18.75">
      <c r="A180" s="69"/>
      <c r="B180" s="17"/>
      <c r="C180" s="5" t="s">
        <v>226</v>
      </c>
      <c r="D180" s="6">
        <v>1</v>
      </c>
      <c r="E180" s="9"/>
      <c r="F180" s="5" t="s">
        <v>300</v>
      </c>
      <c r="G180" s="7">
        <v>934559.35</v>
      </c>
      <c r="H180" s="7"/>
      <c r="I180" s="6">
        <v>12</v>
      </c>
      <c r="J180" s="50">
        <f t="shared" si="24"/>
        <v>77879.945833333331</v>
      </c>
    </row>
    <row r="181" spans="1:10" ht="18.75">
      <c r="A181" s="69"/>
      <c r="B181" s="17"/>
      <c r="C181" s="5" t="s">
        <v>241</v>
      </c>
      <c r="D181" s="6">
        <v>1</v>
      </c>
      <c r="E181" s="9"/>
      <c r="F181" s="5" t="s">
        <v>301</v>
      </c>
      <c r="G181" s="7">
        <v>1276737.77</v>
      </c>
      <c r="H181" s="7"/>
      <c r="I181" s="6">
        <v>12</v>
      </c>
      <c r="J181" s="50">
        <f t="shared" si="24"/>
        <v>106394.81416666666</v>
      </c>
    </row>
    <row r="182" spans="1:10" ht="18.75">
      <c r="A182" s="69"/>
      <c r="B182" s="17"/>
      <c r="C182" s="5" t="s">
        <v>242</v>
      </c>
      <c r="D182" s="6">
        <v>1</v>
      </c>
      <c r="E182" s="9"/>
      <c r="F182" s="5" t="s">
        <v>302</v>
      </c>
      <c r="G182" s="7">
        <v>361108.59</v>
      </c>
      <c r="H182" s="7"/>
      <c r="I182" s="6">
        <v>3</v>
      </c>
      <c r="J182" s="50">
        <f t="shared" si="24"/>
        <v>120369.53000000001</v>
      </c>
    </row>
    <row r="183" spans="1:10" ht="18.75">
      <c r="A183" s="69"/>
      <c r="B183" s="17"/>
      <c r="C183" s="5" t="s">
        <v>242</v>
      </c>
      <c r="D183" s="6">
        <v>1</v>
      </c>
      <c r="E183" s="9"/>
      <c r="F183" s="5" t="s">
        <v>303</v>
      </c>
      <c r="G183" s="7">
        <v>765292.57</v>
      </c>
      <c r="H183" s="7"/>
      <c r="I183" s="6">
        <v>9</v>
      </c>
      <c r="J183" s="50">
        <f t="shared" si="24"/>
        <v>85032.507777777777</v>
      </c>
    </row>
    <row r="184" spans="1:10" ht="19.5" thickBot="1">
      <c r="A184" s="70"/>
      <c r="B184" s="80"/>
      <c r="C184" s="53" t="s">
        <v>304</v>
      </c>
      <c r="D184" s="54">
        <v>1</v>
      </c>
      <c r="E184" s="77"/>
      <c r="F184" s="53" t="s">
        <v>305</v>
      </c>
      <c r="G184" s="55">
        <v>169959.32</v>
      </c>
      <c r="H184" s="55"/>
      <c r="I184" s="54">
        <v>5</v>
      </c>
      <c r="J184" s="56">
        <f t="shared" si="24"/>
        <v>33991.864000000001</v>
      </c>
    </row>
    <row r="185" spans="1:10" ht="18.75">
      <c r="A185" s="58">
        <v>35</v>
      </c>
      <c r="B185" s="65" t="s">
        <v>200</v>
      </c>
      <c r="C185" s="45" t="s">
        <v>2</v>
      </c>
      <c r="D185" s="46">
        <v>1</v>
      </c>
      <c r="E185" s="79"/>
      <c r="F185" s="45" t="s">
        <v>116</v>
      </c>
      <c r="G185" s="47">
        <v>736750.8</v>
      </c>
      <c r="H185" s="47"/>
      <c r="I185" s="46">
        <v>12</v>
      </c>
      <c r="J185" s="57">
        <f t="shared" ref="J185:J191" si="25">G185/I185</f>
        <v>61395.9</v>
      </c>
    </row>
    <row r="186" spans="1:10" ht="18.75">
      <c r="A186" s="61"/>
      <c r="B186" s="16"/>
      <c r="C186" s="5" t="s">
        <v>241</v>
      </c>
      <c r="D186" s="6">
        <v>1</v>
      </c>
      <c r="E186" s="10"/>
      <c r="F186" s="5" t="s">
        <v>146</v>
      </c>
      <c r="G186" s="7">
        <v>853996.53</v>
      </c>
      <c r="H186" s="7"/>
      <c r="I186" s="6">
        <v>12</v>
      </c>
      <c r="J186" s="50">
        <f t="shared" si="25"/>
        <v>71166.377500000002</v>
      </c>
    </row>
    <row r="187" spans="1:10" ht="18.75">
      <c r="A187" s="61"/>
      <c r="B187" s="16"/>
      <c r="C187" s="5" t="s">
        <v>241</v>
      </c>
      <c r="D187" s="6">
        <v>1</v>
      </c>
      <c r="E187" s="10"/>
      <c r="F187" s="5" t="s">
        <v>117</v>
      </c>
      <c r="G187" s="7">
        <v>872893.54</v>
      </c>
      <c r="H187" s="7"/>
      <c r="I187" s="6">
        <v>12</v>
      </c>
      <c r="J187" s="50">
        <f t="shared" si="25"/>
        <v>72741.128333333341</v>
      </c>
    </row>
    <row r="188" spans="1:10" ht="18.75">
      <c r="A188" s="61"/>
      <c r="B188" s="16"/>
      <c r="C188" s="5" t="s">
        <v>241</v>
      </c>
      <c r="D188" s="6">
        <v>1</v>
      </c>
      <c r="E188" s="10"/>
      <c r="F188" s="5" t="s">
        <v>288</v>
      </c>
      <c r="G188" s="7">
        <v>945749.97</v>
      </c>
      <c r="H188" s="7"/>
      <c r="I188" s="6">
        <v>12</v>
      </c>
      <c r="J188" s="50">
        <f t="shared" si="25"/>
        <v>78812.497499999998</v>
      </c>
    </row>
    <row r="189" spans="1:10" ht="18.75">
      <c r="A189" s="61"/>
      <c r="B189" s="16"/>
      <c r="C189" s="5" t="s">
        <v>271</v>
      </c>
      <c r="D189" s="6">
        <v>1</v>
      </c>
      <c r="E189" s="10"/>
      <c r="F189" s="5" t="s">
        <v>173</v>
      </c>
      <c r="G189" s="7">
        <v>716999.11</v>
      </c>
      <c r="H189" s="7"/>
      <c r="I189" s="6">
        <v>12</v>
      </c>
      <c r="J189" s="50">
        <f t="shared" si="25"/>
        <v>59749.925833333335</v>
      </c>
    </row>
    <row r="190" spans="1:10" ht="18.75">
      <c r="A190" s="61"/>
      <c r="B190" s="16"/>
      <c r="C190" s="5" t="s">
        <v>242</v>
      </c>
      <c r="D190" s="6">
        <v>1</v>
      </c>
      <c r="E190" s="10"/>
      <c r="F190" s="5" t="s">
        <v>118</v>
      </c>
      <c r="G190" s="7">
        <v>1040311.97</v>
      </c>
      <c r="H190" s="7"/>
      <c r="I190" s="6">
        <v>12</v>
      </c>
      <c r="J190" s="50">
        <f t="shared" si="25"/>
        <v>86692.664166666669</v>
      </c>
    </row>
    <row r="191" spans="1:10" ht="19.5" thickBot="1">
      <c r="A191" s="62"/>
      <c r="B191" s="66"/>
      <c r="C191" s="53" t="s">
        <v>226</v>
      </c>
      <c r="D191" s="54">
        <v>1</v>
      </c>
      <c r="E191" s="81"/>
      <c r="F191" s="53" t="s">
        <v>289</v>
      </c>
      <c r="G191" s="55">
        <v>603217.28</v>
      </c>
      <c r="H191" s="55"/>
      <c r="I191" s="54">
        <v>9</v>
      </c>
      <c r="J191" s="56">
        <f t="shared" si="25"/>
        <v>67024.142222222232</v>
      </c>
    </row>
    <row r="192" spans="1:10" ht="37.5" customHeight="1">
      <c r="A192" s="67">
        <v>36</v>
      </c>
      <c r="B192" s="68" t="s">
        <v>256</v>
      </c>
      <c r="C192" s="45" t="s">
        <v>5</v>
      </c>
      <c r="D192" s="46">
        <v>1</v>
      </c>
      <c r="E192" s="46"/>
      <c r="F192" s="45" t="s">
        <v>317</v>
      </c>
      <c r="G192" s="47">
        <v>1344451.54</v>
      </c>
      <c r="H192" s="47"/>
      <c r="I192" s="46">
        <v>12</v>
      </c>
      <c r="J192" s="57">
        <f>G192/I192</f>
        <v>112037.62833333334</v>
      </c>
    </row>
    <row r="193" spans="1:10" ht="18.75" customHeight="1">
      <c r="A193" s="69"/>
      <c r="B193" s="15"/>
      <c r="C193" s="5" t="s">
        <v>184</v>
      </c>
      <c r="D193" s="6">
        <v>1</v>
      </c>
      <c r="E193" s="6"/>
      <c r="F193" s="5" t="s">
        <v>318</v>
      </c>
      <c r="G193" s="7">
        <v>1252159.29</v>
      </c>
      <c r="H193" s="7"/>
      <c r="I193" s="6">
        <v>12</v>
      </c>
      <c r="J193" s="50">
        <f t="shared" ref="J193:J200" si="26">G193/I193</f>
        <v>104346.6075</v>
      </c>
    </row>
    <row r="194" spans="1:10" ht="18.75" customHeight="1">
      <c r="A194" s="69"/>
      <c r="B194" s="15"/>
      <c r="C194" s="5" t="s">
        <v>185</v>
      </c>
      <c r="D194" s="6">
        <v>1</v>
      </c>
      <c r="E194" s="6"/>
      <c r="F194" s="5" t="s">
        <v>163</v>
      </c>
      <c r="G194" s="7">
        <v>1217468.08</v>
      </c>
      <c r="H194" s="7"/>
      <c r="I194" s="6">
        <v>12</v>
      </c>
      <c r="J194" s="50">
        <f t="shared" si="26"/>
        <v>101455.67333333334</v>
      </c>
    </row>
    <row r="195" spans="1:10" ht="26.25" customHeight="1">
      <c r="A195" s="69"/>
      <c r="B195" s="15"/>
      <c r="C195" s="5" t="s">
        <v>188</v>
      </c>
      <c r="D195" s="6">
        <v>1</v>
      </c>
      <c r="E195" s="6"/>
      <c r="F195" s="5" t="s">
        <v>319</v>
      </c>
      <c r="G195" s="7">
        <v>928150.43</v>
      </c>
      <c r="H195" s="7"/>
      <c r="I195" s="6">
        <v>12</v>
      </c>
      <c r="J195" s="50">
        <f t="shared" si="26"/>
        <v>77345.869166666671</v>
      </c>
    </row>
    <row r="196" spans="1:10" ht="18.75" customHeight="1">
      <c r="A196" s="69"/>
      <c r="B196" s="15"/>
      <c r="C196" s="5" t="s">
        <v>186</v>
      </c>
      <c r="D196" s="6">
        <v>1</v>
      </c>
      <c r="E196" s="6"/>
      <c r="F196" s="5" t="s">
        <v>320</v>
      </c>
      <c r="G196" s="7">
        <v>1130346.02</v>
      </c>
      <c r="H196" s="7"/>
      <c r="I196" s="6">
        <v>12</v>
      </c>
      <c r="J196" s="50">
        <f t="shared" si="26"/>
        <v>94195.501666666663</v>
      </c>
    </row>
    <row r="197" spans="1:10" ht="18.75" customHeight="1" thickBot="1">
      <c r="A197" s="70"/>
      <c r="B197" s="71"/>
      <c r="C197" s="53" t="s">
        <v>189</v>
      </c>
      <c r="D197" s="54">
        <v>1</v>
      </c>
      <c r="E197" s="54"/>
      <c r="F197" s="53" t="s">
        <v>321</v>
      </c>
      <c r="G197" s="55">
        <v>1076338.02</v>
      </c>
      <c r="H197" s="55"/>
      <c r="I197" s="54">
        <v>12</v>
      </c>
      <c r="J197" s="56">
        <f t="shared" si="26"/>
        <v>89694.835000000006</v>
      </c>
    </row>
    <row r="198" spans="1:10" ht="18.75">
      <c r="A198" s="67">
        <v>37</v>
      </c>
      <c r="B198" s="78" t="s">
        <v>176</v>
      </c>
      <c r="C198" s="45" t="s">
        <v>5</v>
      </c>
      <c r="D198" s="46">
        <v>1</v>
      </c>
      <c r="E198" s="79"/>
      <c r="F198" s="45" t="s">
        <v>275</v>
      </c>
      <c r="G198" s="47">
        <v>810998.4</v>
      </c>
      <c r="H198" s="47"/>
      <c r="I198" s="46" t="s">
        <v>276</v>
      </c>
      <c r="J198" s="57">
        <f t="shared" si="26"/>
        <v>67583.199999999997</v>
      </c>
    </row>
    <row r="199" spans="1:10" ht="18.75">
      <c r="A199" s="69"/>
      <c r="B199" s="17"/>
      <c r="C199" s="5" t="s">
        <v>189</v>
      </c>
      <c r="D199" s="6">
        <v>1</v>
      </c>
      <c r="E199" s="10"/>
      <c r="F199" s="5" t="s">
        <v>119</v>
      </c>
      <c r="G199" s="7">
        <v>640446</v>
      </c>
      <c r="H199" s="7"/>
      <c r="I199" s="6">
        <v>12</v>
      </c>
      <c r="J199" s="50">
        <f t="shared" si="26"/>
        <v>53370.5</v>
      </c>
    </row>
    <row r="200" spans="1:10" ht="22.5" customHeight="1" thickBot="1">
      <c r="A200" s="70"/>
      <c r="B200" s="80"/>
      <c r="C200" s="53" t="s">
        <v>277</v>
      </c>
      <c r="D200" s="54">
        <v>1</v>
      </c>
      <c r="E200" s="81"/>
      <c r="F200" s="53" t="s">
        <v>175</v>
      </c>
      <c r="G200" s="55">
        <v>1079443.2</v>
      </c>
      <c r="H200" s="55"/>
      <c r="I200" s="54" t="s">
        <v>276</v>
      </c>
      <c r="J200" s="56">
        <f t="shared" si="26"/>
        <v>89953.599999999991</v>
      </c>
    </row>
    <row r="201" spans="1:10" ht="31.5" customHeight="1" thickBot="1">
      <c r="A201" s="91">
        <v>38</v>
      </c>
      <c r="B201" s="92" t="s">
        <v>120</v>
      </c>
      <c r="C201" s="93" t="s">
        <v>2</v>
      </c>
      <c r="D201" s="94">
        <v>1</v>
      </c>
      <c r="E201" s="95"/>
      <c r="F201" s="93" t="s">
        <v>121</v>
      </c>
      <c r="G201" s="96">
        <v>315769.2</v>
      </c>
      <c r="H201" s="96"/>
      <c r="I201" s="94">
        <v>12</v>
      </c>
      <c r="J201" s="97">
        <f>G201/I201</f>
        <v>26314.100000000002</v>
      </c>
    </row>
    <row r="202" spans="1:10" ht="22.5" customHeight="1">
      <c r="A202" s="58">
        <v>39</v>
      </c>
      <c r="B202" s="65" t="s">
        <v>122</v>
      </c>
      <c r="C202" s="45" t="s">
        <v>227</v>
      </c>
      <c r="D202" s="46">
        <v>1</v>
      </c>
      <c r="E202" s="98"/>
      <c r="F202" s="45" t="s">
        <v>143</v>
      </c>
      <c r="G202" s="47">
        <v>1429183.74</v>
      </c>
      <c r="H202" s="47"/>
      <c r="I202" s="46">
        <v>12</v>
      </c>
      <c r="J202" s="57">
        <f>G202/I202</f>
        <v>119098.645</v>
      </c>
    </row>
    <row r="203" spans="1:10" ht="30" customHeight="1">
      <c r="A203" s="61"/>
      <c r="B203" s="16"/>
      <c r="C203" s="5" t="s">
        <v>228</v>
      </c>
      <c r="D203" s="6">
        <v>1</v>
      </c>
      <c r="E203" s="11"/>
      <c r="F203" s="5" t="s">
        <v>123</v>
      </c>
      <c r="G203" s="7">
        <v>127252.33</v>
      </c>
      <c r="H203" s="7"/>
      <c r="I203" s="6">
        <v>1</v>
      </c>
      <c r="J203" s="50">
        <f t="shared" ref="J203:J207" si="27">G203/I203</f>
        <v>127252.33</v>
      </c>
    </row>
    <row r="204" spans="1:10" ht="30" customHeight="1">
      <c r="A204" s="61"/>
      <c r="B204" s="16"/>
      <c r="C204" s="5" t="s">
        <v>228</v>
      </c>
      <c r="D204" s="6">
        <v>1</v>
      </c>
      <c r="E204" s="11"/>
      <c r="F204" s="5" t="s">
        <v>229</v>
      </c>
      <c r="G204" s="7">
        <v>757654.06</v>
      </c>
      <c r="H204" s="7"/>
      <c r="I204" s="6">
        <v>11</v>
      </c>
      <c r="J204" s="50">
        <f t="shared" si="27"/>
        <v>68877.64181818183</v>
      </c>
    </row>
    <row r="205" spans="1:10" ht="30" customHeight="1">
      <c r="A205" s="61"/>
      <c r="B205" s="16"/>
      <c r="C205" s="5" t="s">
        <v>230</v>
      </c>
      <c r="D205" s="6">
        <v>1</v>
      </c>
      <c r="E205" s="11"/>
      <c r="F205" s="5" t="s">
        <v>231</v>
      </c>
      <c r="G205" s="7">
        <v>885798.33</v>
      </c>
      <c r="H205" s="7"/>
      <c r="I205" s="6">
        <v>12</v>
      </c>
      <c r="J205" s="50">
        <f t="shared" si="27"/>
        <v>73816.527499999997</v>
      </c>
    </row>
    <row r="206" spans="1:10" ht="30" customHeight="1">
      <c r="A206" s="61"/>
      <c r="B206" s="16"/>
      <c r="C206" s="5" t="s">
        <v>10</v>
      </c>
      <c r="D206" s="6">
        <v>1</v>
      </c>
      <c r="E206" s="11"/>
      <c r="F206" s="5" t="s">
        <v>232</v>
      </c>
      <c r="G206" s="7">
        <v>836479.61</v>
      </c>
      <c r="H206" s="7"/>
      <c r="I206" s="6">
        <v>12</v>
      </c>
      <c r="J206" s="50">
        <f t="shared" si="27"/>
        <v>69706.63416666667</v>
      </c>
    </row>
    <row r="207" spans="1:10" ht="24" customHeight="1" thickBot="1">
      <c r="A207" s="62"/>
      <c r="B207" s="66"/>
      <c r="C207" s="53" t="s">
        <v>189</v>
      </c>
      <c r="D207" s="54">
        <v>1</v>
      </c>
      <c r="E207" s="99"/>
      <c r="F207" s="53" t="s">
        <v>233</v>
      </c>
      <c r="G207" s="55">
        <v>907399.07</v>
      </c>
      <c r="H207" s="55"/>
      <c r="I207" s="54">
        <v>12</v>
      </c>
      <c r="J207" s="56">
        <f t="shared" si="27"/>
        <v>75616.589166666658</v>
      </c>
    </row>
    <row r="208" spans="1:10" ht="18.75">
      <c r="A208" s="58">
        <v>40</v>
      </c>
      <c r="B208" s="65" t="s">
        <v>124</v>
      </c>
      <c r="C208" s="45" t="s">
        <v>125</v>
      </c>
      <c r="D208" s="46">
        <v>1</v>
      </c>
      <c r="E208" s="98"/>
      <c r="F208" s="45" t="s">
        <v>174</v>
      </c>
      <c r="G208" s="47">
        <v>1728224.13</v>
      </c>
      <c r="H208" s="47"/>
      <c r="I208" s="46">
        <v>12</v>
      </c>
      <c r="J208" s="57">
        <f>G208/I208</f>
        <v>144018.67749999999</v>
      </c>
    </row>
    <row r="209" spans="1:10" ht="25.5">
      <c r="A209" s="61"/>
      <c r="B209" s="16"/>
      <c r="C209" s="5" t="s">
        <v>215</v>
      </c>
      <c r="D209" s="6">
        <v>1</v>
      </c>
      <c r="E209" s="11"/>
      <c r="F209" s="5" t="s">
        <v>152</v>
      </c>
      <c r="G209" s="7">
        <v>1138577.8700000001</v>
      </c>
      <c r="H209" s="7"/>
      <c r="I209" s="6">
        <v>12</v>
      </c>
      <c r="J209" s="50">
        <f t="shared" ref="J209:J214" si="28">G209/I209</f>
        <v>94881.489166666681</v>
      </c>
    </row>
    <row r="210" spans="1:10" ht="25.5">
      <c r="A210" s="61"/>
      <c r="B210" s="16"/>
      <c r="C210" s="5" t="s">
        <v>216</v>
      </c>
      <c r="D210" s="6">
        <v>1</v>
      </c>
      <c r="E210" s="11"/>
      <c r="F210" s="5" t="s">
        <v>217</v>
      </c>
      <c r="G210" s="7">
        <v>1266505.8700000001</v>
      </c>
      <c r="H210" s="7"/>
      <c r="I210" s="6">
        <v>12</v>
      </c>
      <c r="J210" s="50">
        <f t="shared" si="28"/>
        <v>105542.15583333334</v>
      </c>
    </row>
    <row r="211" spans="1:10" ht="25.5">
      <c r="A211" s="61"/>
      <c r="B211" s="16"/>
      <c r="C211" s="5" t="s">
        <v>218</v>
      </c>
      <c r="D211" s="6">
        <v>0.7</v>
      </c>
      <c r="E211" s="11"/>
      <c r="F211" s="5" t="s">
        <v>219</v>
      </c>
      <c r="G211" s="7">
        <v>684097.95</v>
      </c>
      <c r="H211" s="7"/>
      <c r="I211" s="6">
        <v>8</v>
      </c>
      <c r="J211" s="50">
        <f t="shared" si="28"/>
        <v>85512.243749999994</v>
      </c>
    </row>
    <row r="212" spans="1:10" ht="27.75" customHeight="1">
      <c r="A212" s="61"/>
      <c r="B212" s="16"/>
      <c r="C212" s="5" t="s">
        <v>220</v>
      </c>
      <c r="D212" s="6">
        <v>1</v>
      </c>
      <c r="E212" s="11"/>
      <c r="F212" s="5" t="s">
        <v>140</v>
      </c>
      <c r="G212" s="7">
        <v>1318348.6200000001</v>
      </c>
      <c r="H212" s="7"/>
      <c r="I212" s="6">
        <v>12</v>
      </c>
      <c r="J212" s="50">
        <f t="shared" si="28"/>
        <v>109862.38500000001</v>
      </c>
    </row>
    <row r="213" spans="1:10" ht="25.5">
      <c r="A213" s="61"/>
      <c r="B213" s="16"/>
      <c r="C213" s="5" t="s">
        <v>221</v>
      </c>
      <c r="D213" s="6">
        <v>0.9</v>
      </c>
      <c r="E213" s="11"/>
      <c r="F213" s="5" t="s">
        <v>358</v>
      </c>
      <c r="G213" s="7">
        <v>834255.48</v>
      </c>
      <c r="H213" s="7"/>
      <c r="I213" s="6">
        <v>11</v>
      </c>
      <c r="J213" s="50">
        <f t="shared" si="28"/>
        <v>75841.407272727272</v>
      </c>
    </row>
    <row r="214" spans="1:10" ht="19.5" thickBot="1">
      <c r="A214" s="62"/>
      <c r="B214" s="66"/>
      <c r="C214" s="53" t="s">
        <v>189</v>
      </c>
      <c r="D214" s="54">
        <v>1</v>
      </c>
      <c r="E214" s="99"/>
      <c r="F214" s="53" t="s">
        <v>126</v>
      </c>
      <c r="G214" s="55">
        <v>1202583.27</v>
      </c>
      <c r="H214" s="55"/>
      <c r="I214" s="54">
        <v>12</v>
      </c>
      <c r="J214" s="56">
        <f t="shared" si="28"/>
        <v>100215.27250000001</v>
      </c>
    </row>
    <row r="215" spans="1:10" ht="21.75" customHeight="1">
      <c r="A215" s="58">
        <v>41</v>
      </c>
      <c r="B215" s="65" t="s">
        <v>153</v>
      </c>
      <c r="C215" s="45" t="s">
        <v>5</v>
      </c>
      <c r="D215" s="46">
        <v>1</v>
      </c>
      <c r="E215" s="46"/>
      <c r="F215" s="45" t="s">
        <v>154</v>
      </c>
      <c r="G215" s="47">
        <v>1267121.24</v>
      </c>
      <c r="H215" s="47"/>
      <c r="I215" s="46">
        <v>12</v>
      </c>
      <c r="J215" s="57">
        <f>G215/I215</f>
        <v>105593.43666666666</v>
      </c>
    </row>
    <row r="216" spans="1:10" ht="21.75" customHeight="1">
      <c r="A216" s="61"/>
      <c r="B216" s="16"/>
      <c r="C216" s="5" t="s">
        <v>184</v>
      </c>
      <c r="D216" s="6">
        <v>1</v>
      </c>
      <c r="E216" s="6"/>
      <c r="F216" s="5" t="s">
        <v>155</v>
      </c>
      <c r="G216" s="7">
        <v>1355686.8</v>
      </c>
      <c r="H216" s="7"/>
      <c r="I216" s="6">
        <v>12</v>
      </c>
      <c r="J216" s="50">
        <f t="shared" ref="J216:J220" si="29">G216/I216</f>
        <v>112973.90000000001</v>
      </c>
    </row>
    <row r="217" spans="1:10" ht="21.75" customHeight="1">
      <c r="A217" s="61"/>
      <c r="B217" s="16"/>
      <c r="C217" s="5" t="s">
        <v>212</v>
      </c>
      <c r="D217" s="6">
        <v>1</v>
      </c>
      <c r="E217" s="6"/>
      <c r="F217" s="5" t="s">
        <v>156</v>
      </c>
      <c r="G217" s="7">
        <v>1173546.72</v>
      </c>
      <c r="H217" s="7"/>
      <c r="I217" s="6">
        <v>12</v>
      </c>
      <c r="J217" s="50">
        <f t="shared" si="29"/>
        <v>97795.56</v>
      </c>
    </row>
    <row r="218" spans="1:10" ht="21.75" customHeight="1">
      <c r="A218" s="61"/>
      <c r="B218" s="16"/>
      <c r="C218" s="5" t="s">
        <v>238</v>
      </c>
      <c r="D218" s="6">
        <v>1</v>
      </c>
      <c r="E218" s="6"/>
      <c r="F218" s="5" t="s">
        <v>239</v>
      </c>
      <c r="G218" s="7">
        <v>1216276.0870000001</v>
      </c>
      <c r="H218" s="7"/>
      <c r="I218" s="6">
        <v>12</v>
      </c>
      <c r="J218" s="50">
        <f>G218/I218</f>
        <v>101356.34058333334</v>
      </c>
    </row>
    <row r="219" spans="1:10" ht="21.75" customHeight="1">
      <c r="A219" s="61"/>
      <c r="B219" s="16"/>
      <c r="C219" s="5" t="s">
        <v>240</v>
      </c>
      <c r="D219" s="6">
        <v>1</v>
      </c>
      <c r="E219" s="6"/>
      <c r="F219" s="5" t="s">
        <v>157</v>
      </c>
      <c r="G219" s="7">
        <v>1283761.92</v>
      </c>
      <c r="H219" s="7"/>
      <c r="I219" s="6">
        <v>12</v>
      </c>
      <c r="J219" s="50">
        <f t="shared" si="29"/>
        <v>106980.15999999999</v>
      </c>
    </row>
    <row r="220" spans="1:10" ht="21.75" customHeight="1" thickBot="1">
      <c r="A220" s="62"/>
      <c r="B220" s="66"/>
      <c r="C220" s="53" t="s">
        <v>189</v>
      </c>
      <c r="D220" s="54">
        <v>1</v>
      </c>
      <c r="E220" s="54"/>
      <c r="F220" s="53" t="s">
        <v>158</v>
      </c>
      <c r="G220" s="55">
        <v>1062728.8799999999</v>
      </c>
      <c r="H220" s="55"/>
      <c r="I220" s="54">
        <v>12</v>
      </c>
      <c r="J220" s="56">
        <f t="shared" si="29"/>
        <v>88560.739999999991</v>
      </c>
    </row>
    <row r="221" spans="1:10" ht="24.75" customHeight="1">
      <c r="A221" s="100">
        <v>42</v>
      </c>
      <c r="B221" s="68" t="s">
        <v>194</v>
      </c>
      <c r="C221" s="45" t="s">
        <v>5</v>
      </c>
      <c r="D221" s="46">
        <v>1</v>
      </c>
      <c r="E221" s="101"/>
      <c r="F221" s="45" t="s">
        <v>201</v>
      </c>
      <c r="G221" s="47">
        <f>531554.13-83515.44</f>
        <v>448038.69</v>
      </c>
      <c r="H221" s="47"/>
      <c r="I221" s="46">
        <v>4</v>
      </c>
      <c r="J221" s="57">
        <f>G221/I221</f>
        <v>112009.6725</v>
      </c>
    </row>
    <row r="222" spans="1:10" ht="24.75" customHeight="1">
      <c r="A222" s="102"/>
      <c r="B222" s="15"/>
      <c r="C222" s="5" t="s">
        <v>202</v>
      </c>
      <c r="D222" s="6">
        <v>1</v>
      </c>
      <c r="E222" s="38"/>
      <c r="F222" s="5" t="s">
        <v>203</v>
      </c>
      <c r="G222" s="7">
        <v>212628.67</v>
      </c>
      <c r="H222" s="7"/>
      <c r="I222" s="6">
        <v>4</v>
      </c>
      <c r="J222" s="50">
        <f>G222/I222</f>
        <v>53157.167500000003</v>
      </c>
    </row>
    <row r="223" spans="1:10" ht="24.75" customHeight="1">
      <c r="A223" s="102"/>
      <c r="B223" s="15"/>
      <c r="C223" s="5" t="s">
        <v>202</v>
      </c>
      <c r="D223" s="6">
        <v>1</v>
      </c>
      <c r="E223" s="38"/>
      <c r="F223" s="5" t="s">
        <v>204</v>
      </c>
      <c r="G223" s="7">
        <v>130654.33</v>
      </c>
      <c r="H223" s="7"/>
      <c r="I223" s="6">
        <v>4</v>
      </c>
      <c r="J223" s="50">
        <f t="shared" ref="J223:J225" si="30">G223/I223</f>
        <v>32663.5825</v>
      </c>
    </row>
    <row r="224" spans="1:10" ht="24.75" customHeight="1">
      <c r="A224" s="102"/>
      <c r="B224" s="15"/>
      <c r="C224" s="5" t="s">
        <v>202</v>
      </c>
      <c r="D224" s="6">
        <v>1</v>
      </c>
      <c r="E224" s="38"/>
      <c r="F224" s="5" t="s">
        <v>205</v>
      </c>
      <c r="G224" s="7">
        <v>242306.94</v>
      </c>
      <c r="H224" s="7"/>
      <c r="I224" s="6">
        <v>4</v>
      </c>
      <c r="J224" s="50">
        <f t="shared" si="30"/>
        <v>60576.735000000001</v>
      </c>
    </row>
    <row r="225" spans="1:10" ht="24.75" customHeight="1">
      <c r="A225" s="102"/>
      <c r="B225" s="15"/>
      <c r="C225" s="5" t="s">
        <v>202</v>
      </c>
      <c r="D225" s="6">
        <v>1</v>
      </c>
      <c r="E225" s="38"/>
      <c r="F225" s="5" t="s">
        <v>206</v>
      </c>
      <c r="G225" s="7">
        <v>214812.73</v>
      </c>
      <c r="H225" s="7"/>
      <c r="I225" s="6">
        <v>4</v>
      </c>
      <c r="J225" s="50">
        <f t="shared" si="30"/>
        <v>53703.182500000003</v>
      </c>
    </row>
    <row r="226" spans="1:10" ht="24.75" customHeight="1">
      <c r="A226" s="102"/>
      <c r="B226" s="15"/>
      <c r="C226" s="5" t="s">
        <v>207</v>
      </c>
      <c r="D226" s="6">
        <v>1</v>
      </c>
      <c r="E226" s="39"/>
      <c r="F226" s="5" t="s">
        <v>208</v>
      </c>
      <c r="G226" s="7">
        <v>204628.67</v>
      </c>
      <c r="H226" s="7"/>
      <c r="I226" s="6">
        <v>4</v>
      </c>
      <c r="J226" s="50">
        <f t="shared" ref="J226:J228" si="31">G226/I226</f>
        <v>51157.167500000003</v>
      </c>
    </row>
    <row r="227" spans="1:10" ht="24.75" customHeight="1">
      <c r="A227" s="102"/>
      <c r="B227" s="15"/>
      <c r="C227" s="5" t="s">
        <v>186</v>
      </c>
      <c r="D227" s="6">
        <v>1</v>
      </c>
      <c r="E227" s="11"/>
      <c r="F227" s="5" t="s">
        <v>209</v>
      </c>
      <c r="G227" s="7">
        <v>247303.14</v>
      </c>
      <c r="H227" s="7"/>
      <c r="I227" s="6">
        <v>4</v>
      </c>
      <c r="J227" s="50">
        <f t="shared" si="31"/>
        <v>61825.785000000003</v>
      </c>
    </row>
    <row r="228" spans="1:10" ht="24.75" customHeight="1" thickBot="1">
      <c r="A228" s="103"/>
      <c r="B228" s="71"/>
      <c r="C228" s="53" t="s">
        <v>189</v>
      </c>
      <c r="D228" s="54">
        <v>1</v>
      </c>
      <c r="E228" s="99"/>
      <c r="F228" s="53" t="s">
        <v>210</v>
      </c>
      <c r="G228" s="55">
        <v>109058.04</v>
      </c>
      <c r="H228" s="55"/>
      <c r="I228" s="54">
        <v>4</v>
      </c>
      <c r="J228" s="56">
        <f t="shared" si="31"/>
        <v>27264.51</v>
      </c>
    </row>
    <row r="229" spans="1:10" ht="21" customHeight="1">
      <c r="A229" s="107">
        <v>43</v>
      </c>
      <c r="B229" s="44" t="s">
        <v>195</v>
      </c>
      <c r="C229" s="45" t="s">
        <v>5</v>
      </c>
      <c r="D229" s="46">
        <v>1</v>
      </c>
      <c r="E229" s="46"/>
      <c r="F229" s="45" t="s">
        <v>353</v>
      </c>
      <c r="G229" s="47">
        <f>69912.65+1601+69778.2+1601+6531.29+6792.54+67193.82+1601+6289.39</f>
        <v>231300.89</v>
      </c>
      <c r="H229" s="47"/>
      <c r="I229" s="46">
        <v>3</v>
      </c>
      <c r="J229" s="57">
        <f>G229/I229</f>
        <v>77100.296666666676</v>
      </c>
    </row>
    <row r="230" spans="1:10" ht="21" customHeight="1">
      <c r="A230" s="108"/>
      <c r="B230" s="14"/>
      <c r="C230" s="5" t="s">
        <v>184</v>
      </c>
      <c r="D230" s="6">
        <v>1</v>
      </c>
      <c r="E230" s="6"/>
      <c r="F230" s="5" t="s">
        <v>354</v>
      </c>
      <c r="G230" s="7">
        <v>150110.64000000001</v>
      </c>
      <c r="H230" s="7"/>
      <c r="I230" s="6">
        <v>4</v>
      </c>
      <c r="J230" s="50">
        <v>37527.660000000003</v>
      </c>
    </row>
    <row r="231" spans="1:10" ht="21" customHeight="1">
      <c r="A231" s="108"/>
      <c r="B231" s="14"/>
      <c r="C231" s="5" t="s">
        <v>185</v>
      </c>
      <c r="D231" s="6">
        <v>1</v>
      </c>
      <c r="E231" s="6"/>
      <c r="F231" s="5" t="s">
        <v>355</v>
      </c>
      <c r="G231" s="7">
        <v>162413.67000000001</v>
      </c>
      <c r="H231" s="7"/>
      <c r="I231" s="6">
        <v>4</v>
      </c>
      <c r="J231" s="50">
        <f t="shared" ref="J231:J233" si="32">G231/I231</f>
        <v>40603.417500000003</v>
      </c>
    </row>
    <row r="232" spans="1:10" ht="21" customHeight="1">
      <c r="A232" s="108"/>
      <c r="B232" s="14"/>
      <c r="C232" s="5" t="s">
        <v>186</v>
      </c>
      <c r="D232" s="6">
        <v>1</v>
      </c>
      <c r="E232" s="6"/>
      <c r="F232" s="5" t="s">
        <v>356</v>
      </c>
      <c r="G232" s="7">
        <v>172022.7</v>
      </c>
      <c r="H232" s="7"/>
      <c r="I232" s="6">
        <v>4</v>
      </c>
      <c r="J232" s="50">
        <f>G232/I232</f>
        <v>43005.675000000003</v>
      </c>
    </row>
    <row r="233" spans="1:10" ht="15" customHeight="1" thickBot="1">
      <c r="A233" s="109"/>
      <c r="B233" s="52"/>
      <c r="C233" s="53" t="s">
        <v>189</v>
      </c>
      <c r="D233" s="54">
        <v>1</v>
      </c>
      <c r="E233" s="54"/>
      <c r="F233" s="53" t="s">
        <v>357</v>
      </c>
      <c r="G233" s="55">
        <v>186945.04</v>
      </c>
      <c r="H233" s="55"/>
      <c r="I233" s="54">
        <v>3.5</v>
      </c>
      <c r="J233" s="56">
        <f t="shared" si="32"/>
        <v>53412.868571428575</v>
      </c>
    </row>
    <row r="234" spans="1:10" ht="15" customHeight="1">
      <c r="A234" s="104">
        <v>44</v>
      </c>
      <c r="B234" s="44" t="s">
        <v>196</v>
      </c>
      <c r="C234" s="45" t="s">
        <v>5</v>
      </c>
      <c r="D234" s="46">
        <v>1</v>
      </c>
      <c r="E234" s="98"/>
      <c r="F234" s="45" t="s">
        <v>341</v>
      </c>
      <c r="G234" s="47">
        <v>491523.57</v>
      </c>
      <c r="H234" s="47"/>
      <c r="I234" s="46">
        <v>4</v>
      </c>
      <c r="J234" s="57">
        <f>G234/I234/D234</f>
        <v>122880.8925</v>
      </c>
    </row>
    <row r="235" spans="1:10" ht="15" customHeight="1">
      <c r="A235" s="105"/>
      <c r="B235" s="14"/>
      <c r="C235" s="5" t="s">
        <v>184</v>
      </c>
      <c r="D235" s="6">
        <v>1</v>
      </c>
      <c r="E235" s="11"/>
      <c r="F235" s="5" t="s">
        <v>342</v>
      </c>
      <c r="G235" s="7">
        <v>319190.88</v>
      </c>
      <c r="H235" s="7"/>
      <c r="I235" s="6">
        <v>4</v>
      </c>
      <c r="J235" s="50">
        <f t="shared" ref="J235:J241" si="33">G235/I235/D235</f>
        <v>79797.72</v>
      </c>
    </row>
    <row r="236" spans="1:10" ht="15" customHeight="1">
      <c r="A236" s="105"/>
      <c r="B236" s="14"/>
      <c r="C236" s="5" t="s">
        <v>184</v>
      </c>
      <c r="D236" s="6">
        <v>1</v>
      </c>
      <c r="E236" s="11"/>
      <c r="F236" s="5" t="s">
        <v>343</v>
      </c>
      <c r="G236" s="7">
        <v>295374.46000000002</v>
      </c>
      <c r="H236" s="7"/>
      <c r="I236" s="6">
        <v>4</v>
      </c>
      <c r="J236" s="50">
        <f t="shared" si="33"/>
        <v>73843.615000000005</v>
      </c>
    </row>
    <row r="237" spans="1:10" ht="15" customHeight="1">
      <c r="A237" s="105"/>
      <c r="B237" s="14"/>
      <c r="C237" s="5" t="s">
        <v>184</v>
      </c>
      <c r="D237" s="6">
        <v>0.5</v>
      </c>
      <c r="E237" s="11"/>
      <c r="F237" s="5" t="s">
        <v>344</v>
      </c>
      <c r="G237" s="7">
        <v>126343.65</v>
      </c>
      <c r="H237" s="7"/>
      <c r="I237" s="6">
        <v>4</v>
      </c>
      <c r="J237" s="50">
        <f>G237/I237/D237</f>
        <v>63171.824999999997</v>
      </c>
    </row>
    <row r="238" spans="1:10" ht="15" customHeight="1">
      <c r="A238" s="105"/>
      <c r="B238" s="14"/>
      <c r="C238" s="5" t="s">
        <v>184</v>
      </c>
      <c r="D238" s="6">
        <v>1</v>
      </c>
      <c r="E238" s="11"/>
      <c r="F238" s="5" t="s">
        <v>345</v>
      </c>
      <c r="G238" s="7">
        <v>326540.13</v>
      </c>
      <c r="H238" s="7"/>
      <c r="I238" s="6">
        <v>4</v>
      </c>
      <c r="J238" s="50">
        <f t="shared" ref="J238" si="34">G238/I238/D238</f>
        <v>81635.032500000001</v>
      </c>
    </row>
    <row r="239" spans="1:10" ht="15" customHeight="1">
      <c r="A239" s="105"/>
      <c r="B239" s="14"/>
      <c r="C239" s="5" t="s">
        <v>191</v>
      </c>
      <c r="D239" s="6">
        <v>1</v>
      </c>
      <c r="E239" s="11"/>
      <c r="F239" s="5" t="s">
        <v>346</v>
      </c>
      <c r="G239" s="7">
        <v>270383.51</v>
      </c>
      <c r="H239" s="7"/>
      <c r="I239" s="6">
        <v>4</v>
      </c>
      <c r="J239" s="50">
        <f t="shared" si="33"/>
        <v>67595.877500000002</v>
      </c>
    </row>
    <row r="240" spans="1:10" ht="15" customHeight="1">
      <c r="A240" s="105"/>
      <c r="B240" s="14"/>
      <c r="C240" s="5" t="s">
        <v>186</v>
      </c>
      <c r="D240" s="6">
        <v>1</v>
      </c>
      <c r="E240" s="11"/>
      <c r="F240" s="5" t="s">
        <v>347</v>
      </c>
      <c r="G240" s="7">
        <v>358426.2</v>
      </c>
      <c r="H240" s="7"/>
      <c r="I240" s="6">
        <v>4</v>
      </c>
      <c r="J240" s="50">
        <f t="shared" si="33"/>
        <v>89606.55</v>
      </c>
    </row>
    <row r="241" spans="1:10" ht="20.25" customHeight="1" thickBot="1">
      <c r="A241" s="106"/>
      <c r="B241" s="52"/>
      <c r="C241" s="53" t="s">
        <v>189</v>
      </c>
      <c r="D241" s="54">
        <v>1</v>
      </c>
      <c r="E241" s="99"/>
      <c r="F241" s="53" t="s">
        <v>348</v>
      </c>
      <c r="G241" s="55">
        <v>231129.66</v>
      </c>
      <c r="H241" s="55"/>
      <c r="I241" s="54">
        <v>3</v>
      </c>
      <c r="J241" s="56">
        <f t="shared" si="33"/>
        <v>77043.22</v>
      </c>
    </row>
    <row r="242" spans="1:10" ht="23.25" customHeight="1">
      <c r="A242" s="104">
        <v>45</v>
      </c>
      <c r="B242" s="44" t="s">
        <v>197</v>
      </c>
      <c r="C242" s="45" t="s">
        <v>5</v>
      </c>
      <c r="D242" s="46">
        <v>1</v>
      </c>
      <c r="E242" s="46"/>
      <c r="F242" s="45" t="s">
        <v>246</v>
      </c>
      <c r="G242" s="47">
        <v>480705.44</v>
      </c>
      <c r="H242" s="47"/>
      <c r="I242" s="46">
        <v>4</v>
      </c>
      <c r="J242" s="57">
        <f>G242/I242</f>
        <v>120176.36</v>
      </c>
    </row>
    <row r="243" spans="1:10" ht="23.25" customHeight="1">
      <c r="A243" s="105"/>
      <c r="B243" s="14"/>
      <c r="C243" s="5" t="s">
        <v>184</v>
      </c>
      <c r="D243" s="6">
        <v>1</v>
      </c>
      <c r="E243" s="6"/>
      <c r="F243" s="5" t="s">
        <v>247</v>
      </c>
      <c r="G243" s="7">
        <v>363410.99</v>
      </c>
      <c r="H243" s="7"/>
      <c r="I243" s="6">
        <v>4</v>
      </c>
      <c r="J243" s="50">
        <f t="shared" ref="J243:J247" si="35">G243/I243</f>
        <v>90852.747499999998</v>
      </c>
    </row>
    <row r="244" spans="1:10" ht="23.25" customHeight="1">
      <c r="A244" s="105"/>
      <c r="B244" s="14"/>
      <c r="C244" s="5" t="s">
        <v>185</v>
      </c>
      <c r="D244" s="6">
        <v>1</v>
      </c>
      <c r="E244" s="6"/>
      <c r="F244" s="5" t="s">
        <v>248</v>
      </c>
      <c r="G244" s="7">
        <v>335149.68</v>
      </c>
      <c r="H244" s="7"/>
      <c r="I244" s="6">
        <v>4</v>
      </c>
      <c r="J244" s="50">
        <f t="shared" si="35"/>
        <v>83787.42</v>
      </c>
    </row>
    <row r="245" spans="1:10" ht="23.25" customHeight="1">
      <c r="A245" s="105"/>
      <c r="B245" s="14"/>
      <c r="C245" s="5" t="s">
        <v>249</v>
      </c>
      <c r="D245" s="6">
        <v>1</v>
      </c>
      <c r="E245" s="6"/>
      <c r="F245" s="5" t="s">
        <v>250</v>
      </c>
      <c r="G245" s="7">
        <v>170596.73</v>
      </c>
      <c r="H245" s="7"/>
      <c r="I245" s="6">
        <v>4</v>
      </c>
      <c r="J245" s="50">
        <f t="shared" si="35"/>
        <v>42649.182500000003</v>
      </c>
    </row>
    <row r="246" spans="1:10" ht="23.25" customHeight="1">
      <c r="A246" s="105"/>
      <c r="B246" s="14"/>
      <c r="C246" s="5" t="s">
        <v>251</v>
      </c>
      <c r="D246" s="6">
        <v>1</v>
      </c>
      <c r="E246" s="6"/>
      <c r="F246" s="5" t="s">
        <v>252</v>
      </c>
      <c r="G246" s="7">
        <v>376810.85</v>
      </c>
      <c r="H246" s="7"/>
      <c r="I246" s="6">
        <v>4</v>
      </c>
      <c r="J246" s="50">
        <f t="shared" si="35"/>
        <v>94202.712499999994</v>
      </c>
    </row>
    <row r="247" spans="1:10" ht="23.25" customHeight="1" thickBot="1">
      <c r="A247" s="106"/>
      <c r="B247" s="52"/>
      <c r="C247" s="53" t="s">
        <v>189</v>
      </c>
      <c r="D247" s="54">
        <v>1</v>
      </c>
      <c r="E247" s="54"/>
      <c r="F247" s="53" t="s">
        <v>253</v>
      </c>
      <c r="G247" s="55">
        <v>319502.7</v>
      </c>
      <c r="H247" s="55"/>
      <c r="I247" s="54">
        <v>4</v>
      </c>
      <c r="J247" s="56">
        <f t="shared" si="35"/>
        <v>79875.675000000003</v>
      </c>
    </row>
    <row r="248" spans="1:10" ht="18" customHeight="1">
      <c r="A248" s="104">
        <v>46</v>
      </c>
      <c r="B248" s="44" t="s">
        <v>198</v>
      </c>
      <c r="C248" s="45" t="s">
        <v>5</v>
      </c>
      <c r="D248" s="46">
        <v>1</v>
      </c>
      <c r="E248" s="98"/>
      <c r="F248" s="45" t="s">
        <v>322</v>
      </c>
      <c r="G248" s="47">
        <v>937884.99</v>
      </c>
      <c r="H248" s="47"/>
      <c r="I248" s="46">
        <v>12</v>
      </c>
      <c r="J248" s="57">
        <f>G248/I248</f>
        <v>78157.082500000004</v>
      </c>
    </row>
    <row r="249" spans="1:10" ht="18" customHeight="1">
      <c r="A249" s="105"/>
      <c r="B249" s="14"/>
      <c r="C249" s="5" t="s">
        <v>184</v>
      </c>
      <c r="D249" s="6">
        <v>1</v>
      </c>
      <c r="E249" s="11"/>
      <c r="F249" s="5" t="s">
        <v>323</v>
      </c>
      <c r="G249" s="7">
        <v>611211.28</v>
      </c>
      <c r="H249" s="7"/>
      <c r="I249" s="6">
        <v>11</v>
      </c>
      <c r="J249" s="50">
        <f>G249/I249</f>
        <v>55564.661818181819</v>
      </c>
    </row>
    <row r="250" spans="1:10" ht="18" customHeight="1">
      <c r="A250" s="105"/>
      <c r="B250" s="14"/>
      <c r="C250" s="5" t="s">
        <v>184</v>
      </c>
      <c r="D250" s="6">
        <v>1</v>
      </c>
      <c r="E250" s="11"/>
      <c r="F250" s="5" t="s">
        <v>324</v>
      </c>
      <c r="G250" s="7">
        <v>744919.81</v>
      </c>
      <c r="H250" s="7"/>
      <c r="I250" s="6">
        <v>12</v>
      </c>
      <c r="J250" s="50">
        <f t="shared" ref="J250:J252" si="36">G250/I250</f>
        <v>62076.65083333334</v>
      </c>
    </row>
    <row r="251" spans="1:10" ht="18" customHeight="1">
      <c r="A251" s="105"/>
      <c r="B251" s="14"/>
      <c r="C251" s="5" t="s">
        <v>184</v>
      </c>
      <c r="D251" s="6">
        <v>1</v>
      </c>
      <c r="E251" s="11"/>
      <c r="F251" s="5" t="s">
        <v>325</v>
      </c>
      <c r="G251" s="7">
        <v>733183.69</v>
      </c>
      <c r="H251" s="7"/>
      <c r="I251" s="6">
        <v>12</v>
      </c>
      <c r="J251" s="50">
        <f t="shared" si="36"/>
        <v>61098.640833333331</v>
      </c>
    </row>
    <row r="252" spans="1:10" ht="18" customHeight="1">
      <c r="A252" s="105"/>
      <c r="B252" s="14"/>
      <c r="C252" s="5" t="s">
        <v>184</v>
      </c>
      <c r="D252" s="6">
        <v>1</v>
      </c>
      <c r="E252" s="11"/>
      <c r="F252" s="5" t="s">
        <v>326</v>
      </c>
      <c r="G252" s="7">
        <v>748861.18</v>
      </c>
      <c r="H252" s="7"/>
      <c r="I252" s="6">
        <v>12</v>
      </c>
      <c r="J252" s="50">
        <f t="shared" si="36"/>
        <v>62405.098333333335</v>
      </c>
    </row>
    <row r="253" spans="1:10" ht="18" customHeight="1">
      <c r="A253" s="105"/>
      <c r="B253" s="14"/>
      <c r="C253" s="5" t="s">
        <v>184</v>
      </c>
      <c r="D253" s="6"/>
      <c r="E253" s="11">
        <v>0.5</v>
      </c>
      <c r="F253" s="5" t="s">
        <v>327</v>
      </c>
      <c r="G253" s="7"/>
      <c r="H253" s="7">
        <v>342859.27</v>
      </c>
      <c r="I253" s="6">
        <v>12</v>
      </c>
      <c r="J253" s="50">
        <f>H253/I253</f>
        <v>28571.605833333335</v>
      </c>
    </row>
    <row r="254" spans="1:10" ht="18" customHeight="1">
      <c r="A254" s="105"/>
      <c r="B254" s="14"/>
      <c r="C254" s="5" t="s">
        <v>184</v>
      </c>
      <c r="D254" s="6">
        <v>1</v>
      </c>
      <c r="E254" s="11"/>
      <c r="F254" s="5" t="s">
        <v>328</v>
      </c>
      <c r="G254" s="7">
        <v>705449.64</v>
      </c>
      <c r="H254" s="7"/>
      <c r="I254" s="6">
        <v>11</v>
      </c>
      <c r="J254" s="50">
        <f t="shared" ref="J254:J260" si="37">G254/I254</f>
        <v>64131.785454545454</v>
      </c>
    </row>
    <row r="255" spans="1:10" ht="18" customHeight="1">
      <c r="A255" s="105"/>
      <c r="B255" s="14"/>
      <c r="C255" s="5" t="s">
        <v>184</v>
      </c>
      <c r="D255" s="6">
        <v>1</v>
      </c>
      <c r="E255" s="11"/>
      <c r="F255" s="5" t="s">
        <v>329</v>
      </c>
      <c r="G255" s="7">
        <v>635217.68000000005</v>
      </c>
      <c r="H255" s="7"/>
      <c r="I255" s="6">
        <v>12</v>
      </c>
      <c r="J255" s="50">
        <f t="shared" si="37"/>
        <v>52934.806666666671</v>
      </c>
    </row>
    <row r="256" spans="1:10" ht="18" customHeight="1">
      <c r="A256" s="105"/>
      <c r="B256" s="14"/>
      <c r="C256" s="5" t="s">
        <v>186</v>
      </c>
      <c r="D256" s="6">
        <v>1</v>
      </c>
      <c r="E256" s="11"/>
      <c r="F256" s="5" t="s">
        <v>330</v>
      </c>
      <c r="G256" s="7">
        <v>629845.72</v>
      </c>
      <c r="H256" s="7"/>
      <c r="I256" s="6">
        <v>12</v>
      </c>
      <c r="J256" s="50">
        <f t="shared" si="37"/>
        <v>52487.143333333333</v>
      </c>
    </row>
    <row r="257" spans="1:10" ht="18" customHeight="1" thickBot="1">
      <c r="A257" s="106"/>
      <c r="B257" s="52"/>
      <c r="C257" s="53" t="s">
        <v>189</v>
      </c>
      <c r="D257" s="54">
        <v>1</v>
      </c>
      <c r="E257" s="99"/>
      <c r="F257" s="53" t="s">
        <v>331</v>
      </c>
      <c r="G257" s="55">
        <v>282918.45</v>
      </c>
      <c r="H257" s="55"/>
      <c r="I257" s="54">
        <v>4</v>
      </c>
      <c r="J257" s="56">
        <f t="shared" si="37"/>
        <v>70729.612500000003</v>
      </c>
    </row>
    <row r="258" spans="1:10" ht="15" customHeight="1">
      <c r="A258" s="104">
        <v>47</v>
      </c>
      <c r="B258" s="44" t="s">
        <v>199</v>
      </c>
      <c r="C258" s="45" t="s">
        <v>5</v>
      </c>
      <c r="D258" s="46">
        <v>1</v>
      </c>
      <c r="E258" s="60"/>
      <c r="F258" s="45" t="s">
        <v>332</v>
      </c>
      <c r="G258" s="47">
        <v>1216917.93</v>
      </c>
      <c r="H258" s="47"/>
      <c r="I258" s="46">
        <v>12</v>
      </c>
      <c r="J258" s="57">
        <f t="shared" si="37"/>
        <v>101409.8275</v>
      </c>
    </row>
    <row r="259" spans="1:10" ht="15" customHeight="1">
      <c r="A259" s="105"/>
      <c r="B259" s="14"/>
      <c r="C259" s="5" t="s">
        <v>184</v>
      </c>
      <c r="D259" s="6">
        <v>1</v>
      </c>
      <c r="E259" s="12"/>
      <c r="F259" s="5" t="s">
        <v>333</v>
      </c>
      <c r="G259" s="7">
        <v>921743.77</v>
      </c>
      <c r="H259" s="7"/>
      <c r="I259" s="7">
        <v>12</v>
      </c>
      <c r="J259" s="50">
        <f t="shared" si="37"/>
        <v>76811.980833333335</v>
      </c>
    </row>
    <row r="260" spans="1:10" ht="15" customHeight="1">
      <c r="A260" s="105"/>
      <c r="B260" s="14"/>
      <c r="C260" s="5" t="s">
        <v>184</v>
      </c>
      <c r="D260" s="6">
        <v>1</v>
      </c>
      <c r="E260" s="12"/>
      <c r="F260" s="5" t="s">
        <v>334</v>
      </c>
      <c r="G260" s="7">
        <v>785373.81</v>
      </c>
      <c r="H260" s="7"/>
      <c r="I260" s="7">
        <v>11.5</v>
      </c>
      <c r="J260" s="50">
        <f t="shared" si="37"/>
        <v>68293.374782608706</v>
      </c>
    </row>
    <row r="261" spans="1:10" ht="15" customHeight="1">
      <c r="A261" s="105"/>
      <c r="B261" s="14"/>
      <c r="C261" s="5" t="s">
        <v>184</v>
      </c>
      <c r="D261" s="6">
        <v>1</v>
      </c>
      <c r="E261" s="12"/>
      <c r="F261" s="5" t="s">
        <v>335</v>
      </c>
      <c r="G261" s="7">
        <v>836986.21</v>
      </c>
      <c r="H261" s="7"/>
      <c r="I261" s="7">
        <v>11.6</v>
      </c>
      <c r="J261" s="50">
        <v>72153.98</v>
      </c>
    </row>
    <row r="262" spans="1:10" ht="15" customHeight="1">
      <c r="A262" s="105"/>
      <c r="B262" s="14"/>
      <c r="C262" s="5" t="s">
        <v>186</v>
      </c>
      <c r="D262" s="6">
        <v>1</v>
      </c>
      <c r="E262" s="12"/>
      <c r="F262" s="5" t="s">
        <v>336</v>
      </c>
      <c r="G262" s="7">
        <v>613978.87</v>
      </c>
      <c r="H262" s="7"/>
      <c r="I262" s="7">
        <v>11.6</v>
      </c>
      <c r="J262" s="50">
        <v>52929.21</v>
      </c>
    </row>
    <row r="263" spans="1:10" ht="18.75">
      <c r="A263" s="105"/>
      <c r="B263" s="14"/>
      <c r="C263" s="5" t="s">
        <v>189</v>
      </c>
      <c r="D263" s="6">
        <v>1</v>
      </c>
      <c r="E263" s="12"/>
      <c r="F263" s="12" t="s">
        <v>337</v>
      </c>
      <c r="G263" s="7">
        <v>336239.28</v>
      </c>
      <c r="H263" s="12"/>
      <c r="I263" s="7">
        <v>4.4000000000000004</v>
      </c>
      <c r="J263" s="50">
        <v>76418.02</v>
      </c>
    </row>
    <row r="264" spans="1:10" ht="19.5" thickBot="1">
      <c r="A264" s="106"/>
      <c r="B264" s="52"/>
      <c r="C264" s="53" t="s">
        <v>189</v>
      </c>
      <c r="D264" s="54">
        <v>1</v>
      </c>
      <c r="E264" s="64"/>
      <c r="F264" s="64" t="s">
        <v>338</v>
      </c>
      <c r="G264" s="55">
        <v>460291.84000000003</v>
      </c>
      <c r="H264" s="64"/>
      <c r="I264" s="55">
        <v>7</v>
      </c>
      <c r="J264" s="56">
        <v>65755.98</v>
      </c>
    </row>
  </sheetData>
  <mergeCells count="101">
    <mergeCell ref="B248:B257"/>
    <mergeCell ref="A229:A233"/>
    <mergeCell ref="A234:A241"/>
    <mergeCell ref="A242:A247"/>
    <mergeCell ref="A248:A257"/>
    <mergeCell ref="B229:B233"/>
    <mergeCell ref="B234:B241"/>
    <mergeCell ref="B242:B247"/>
    <mergeCell ref="B258:B264"/>
    <mergeCell ref="A258:A264"/>
    <mergeCell ref="A198:A200"/>
    <mergeCell ref="B198:B200"/>
    <mergeCell ref="A167:A172"/>
    <mergeCell ref="B167:B172"/>
    <mergeCell ref="A173:A178"/>
    <mergeCell ref="B173:B178"/>
    <mergeCell ref="A179:A184"/>
    <mergeCell ref="B179:B184"/>
    <mergeCell ref="A221:A228"/>
    <mergeCell ref="B221:B228"/>
    <mergeCell ref="A202:A207"/>
    <mergeCell ref="B202:B207"/>
    <mergeCell ref="A208:A214"/>
    <mergeCell ref="B208:B214"/>
    <mergeCell ref="A215:A220"/>
    <mergeCell ref="B215:B220"/>
    <mergeCell ref="A185:A191"/>
    <mergeCell ref="B185:B191"/>
    <mergeCell ref="A154:A159"/>
    <mergeCell ref="B154:B159"/>
    <mergeCell ref="A160:A163"/>
    <mergeCell ref="B160:B163"/>
    <mergeCell ref="A164:A166"/>
    <mergeCell ref="B164:B166"/>
    <mergeCell ref="A143:A145"/>
    <mergeCell ref="B143:B145"/>
    <mergeCell ref="A192:A197"/>
    <mergeCell ref="B192:B197"/>
    <mergeCell ref="B146:B150"/>
    <mergeCell ref="B151:B153"/>
    <mergeCell ref="A146:A150"/>
    <mergeCell ref="A151:A153"/>
    <mergeCell ref="A129:A133"/>
    <mergeCell ref="B129:B133"/>
    <mergeCell ref="A134:A142"/>
    <mergeCell ref="B134:B142"/>
    <mergeCell ref="A103:A113"/>
    <mergeCell ref="B103:B113"/>
    <mergeCell ref="A114:A118"/>
    <mergeCell ref="B114:B118"/>
    <mergeCell ref="A119:A123"/>
    <mergeCell ref="B119:B123"/>
    <mergeCell ref="A124:A128"/>
    <mergeCell ref="B124:B128"/>
    <mergeCell ref="J5:J6"/>
    <mergeCell ref="B7:B11"/>
    <mergeCell ref="A7:A11"/>
    <mergeCell ref="F5:F6"/>
    <mergeCell ref="G5:H5"/>
    <mergeCell ref="I5:I6"/>
    <mergeCell ref="A88:A92"/>
    <mergeCell ref="B88:B92"/>
    <mergeCell ref="A93:A97"/>
    <mergeCell ref="B93:B97"/>
    <mergeCell ref="A79:A82"/>
    <mergeCell ref="B79:B82"/>
    <mergeCell ref="B83:B87"/>
    <mergeCell ref="A83:A87"/>
    <mergeCell ref="A33:A37"/>
    <mergeCell ref="A23:A27"/>
    <mergeCell ref="B23:B27"/>
    <mergeCell ref="C108:C111"/>
    <mergeCell ref="A28:A32"/>
    <mergeCell ref="B28:B32"/>
    <mergeCell ref="A38:A44"/>
    <mergeCell ref="B38:B44"/>
    <mergeCell ref="B33:B37"/>
    <mergeCell ref="B74:B78"/>
    <mergeCell ref="A69:A73"/>
    <mergeCell ref="B69:B73"/>
    <mergeCell ref="A45:A50"/>
    <mergeCell ref="B45:B50"/>
    <mergeCell ref="A51:A54"/>
    <mergeCell ref="B51:B54"/>
    <mergeCell ref="A55:A58"/>
    <mergeCell ref="B55:B58"/>
    <mergeCell ref="A98:A102"/>
    <mergeCell ref="B98:B102"/>
    <mergeCell ref="A74:A78"/>
    <mergeCell ref="A59:A68"/>
    <mergeCell ref="B59:B68"/>
    <mergeCell ref="B1:E1"/>
    <mergeCell ref="B2:E4"/>
    <mergeCell ref="A5:A6"/>
    <mergeCell ref="B5:B6"/>
    <mergeCell ref="C5:C6"/>
    <mergeCell ref="D5:E5"/>
    <mergeCell ref="A12:A16"/>
    <mergeCell ref="B12:B16"/>
    <mergeCell ref="A17:A22"/>
    <mergeCell ref="B17:B2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2023-05-16T05:16:59Z</dcterms:modified>
</cp:coreProperties>
</file>