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8" windowWidth="14808" windowHeight="7836"/>
  </bookViews>
  <sheets>
    <sheet name="2021" sheetId="7" r:id="rId1"/>
  </sheets>
  <calcPr calcId="125725"/>
</workbook>
</file>

<file path=xl/calcChain.xml><?xml version="1.0" encoding="utf-8"?>
<calcChain xmlns="http://schemas.openxmlformats.org/spreadsheetml/2006/main">
  <c r="E91" i="7"/>
  <c r="E92"/>
  <c r="E90"/>
  <c r="E88"/>
  <c r="E89"/>
  <c r="E87"/>
  <c r="E86"/>
  <c r="E178" l="1"/>
  <c r="E179"/>
  <c r="E180"/>
  <c r="E177"/>
  <c r="E160" l="1"/>
  <c r="E159"/>
  <c r="E158"/>
  <c r="E157"/>
</calcChain>
</file>

<file path=xl/sharedStrings.xml><?xml version="1.0" encoding="utf-8"?>
<sst xmlns="http://schemas.openxmlformats.org/spreadsheetml/2006/main" count="539" uniqueCount="367">
  <si>
    <t>Ширяев Андрей Всеволодович</t>
  </si>
  <si>
    <t>Главный врач</t>
  </si>
  <si>
    <t>Ясакова Елена Викторовна</t>
  </si>
  <si>
    <t>Логинова Виктория Анатольевна</t>
  </si>
  <si>
    <t>Кузнецова Надежда Ивановна</t>
  </si>
  <si>
    <t>Иванников Сергей Юрьевич</t>
  </si>
  <si>
    <t xml:space="preserve">Заместитель главного врача по медицинским вопросам  </t>
  </si>
  <si>
    <t>Главный бухгалтер</t>
  </si>
  <si>
    <t>Заместитель главного врача по экономическим вопросам</t>
  </si>
  <si>
    <t xml:space="preserve">Заместитель главного врача по хозяйственным вопросам </t>
  </si>
  <si>
    <t>Заместитель главного врача по организационно-методической работе</t>
  </si>
  <si>
    <t>Дё Эльвира</t>
  </si>
  <si>
    <t>Заместитель главного врача по клинико-экспертной работе</t>
  </si>
  <si>
    <t>Кочергина Наталья Дмитриевна</t>
  </si>
  <si>
    <t>Колба Татьяна Зиновьевна</t>
  </si>
  <si>
    <t>Ли Валентина Николаевна</t>
  </si>
  <si>
    <t>Сарана Оксана Анатольевна</t>
  </si>
  <si>
    <t>Воробьева Евгения Владимировна</t>
  </si>
  <si>
    <t xml:space="preserve">Заместитель главного врача по медицинской части </t>
  </si>
  <si>
    <t>Фатеева Лариса Юрьевна</t>
  </si>
  <si>
    <t>Криворучко Татьяна Витальевна</t>
  </si>
  <si>
    <t>Плотникова Ольга Александровна</t>
  </si>
  <si>
    <t xml:space="preserve">Заместитель главного врача по клинико-экспертной работе </t>
  </si>
  <si>
    <t>Тимофеева Ольга Анатольевна</t>
  </si>
  <si>
    <t>Полывян Ольга Николаевна</t>
  </si>
  <si>
    <t xml:space="preserve">Заместитель главного врача по экономическим вопросам </t>
  </si>
  <si>
    <t>Солуянова Виктория Викторовна</t>
  </si>
  <si>
    <t xml:space="preserve">Главный бухгалтер </t>
  </si>
  <si>
    <t>Маслов Александр Викторович</t>
  </si>
  <si>
    <t>Трибунская Надежда Владимировна</t>
  </si>
  <si>
    <t>Ким Виктория Санюновна</t>
  </si>
  <si>
    <t>Еременко Ольга Сергеевна</t>
  </si>
  <si>
    <t>Ефимов Алексей Сергеевич</t>
  </si>
  <si>
    <t>Порешнев Евгений Игоревич</t>
  </si>
  <si>
    <t>Заместитель главного врача по медицинской части</t>
  </si>
  <si>
    <t>Терехова Ирина Каюмовна</t>
  </si>
  <si>
    <t>Заместитель руководителя по клинико-экспертной работе</t>
  </si>
  <si>
    <t>Коваленко Ольга Владиленовна</t>
  </si>
  <si>
    <t>Заместитель главного врача по хозяйственным вопросам</t>
  </si>
  <si>
    <t>Муратов Александр Равильевич</t>
  </si>
  <si>
    <t>Директор</t>
  </si>
  <si>
    <t>Брюханова Светлана Владимировна</t>
  </si>
  <si>
    <t>Заместитель директора по лечебной части</t>
  </si>
  <si>
    <t>Модина Екатерина Сергеевна</t>
  </si>
  <si>
    <t>Турлак Лариса Николаевна</t>
  </si>
  <si>
    <t>Звонарева Татьяна Владимировна</t>
  </si>
  <si>
    <t>Марков Сергей Владимирович</t>
  </si>
  <si>
    <t>Дубинина Виктория Алексеевна</t>
  </si>
  <si>
    <t>Хоменко Олеся Владимировна</t>
  </si>
  <si>
    <t>Швец Алексей Михайлович</t>
  </si>
  <si>
    <t>Дубкова Лариса Васильевна</t>
  </si>
  <si>
    <t>Заместитель директора по учебно-воспитательной работе</t>
  </si>
  <si>
    <t>Учаева Людмила Владимировна</t>
  </si>
  <si>
    <t>Мещерягин Антон Иванович</t>
  </si>
  <si>
    <t>Абдукаюмов Абдумаджид Абдурахимович</t>
  </si>
  <si>
    <t>Вазгун Эльвира Эдуардовна</t>
  </si>
  <si>
    <t>Буныгина Олеся Александровна</t>
  </si>
  <si>
    <t>Старцев Сергей Станиславович</t>
  </si>
  <si>
    <t>Винарский Эдуард Игоревич</t>
  </si>
  <si>
    <t xml:space="preserve">Хоменко Мария Владимировна </t>
  </si>
  <si>
    <t>Ким Марина Бугвановна</t>
  </si>
  <si>
    <t xml:space="preserve">Ярцева Елена Владимировна </t>
  </si>
  <si>
    <t>6</t>
  </si>
  <si>
    <t>Полищук Михаил Александрович</t>
  </si>
  <si>
    <t>Абабкина Олеся Георгиевна</t>
  </si>
  <si>
    <t>Веселко Елена Владимировна</t>
  </si>
  <si>
    <t>Ким Юлия Кюнтэевна</t>
  </si>
  <si>
    <t>Окад Светлана Сегеновна</t>
  </si>
  <si>
    <t>Заместитель начальника по организационно-методической работе</t>
  </si>
  <si>
    <t>Богомолова Елена Сергеевна</t>
  </si>
  <si>
    <t>Гишян Галина Витальевна</t>
  </si>
  <si>
    <t>Татаркин Андрей Геннадьевич</t>
  </si>
  <si>
    <t>Колесникова Оксана Геннадьевна</t>
  </si>
  <si>
    <t>Заместитель главного врача по лечебной части</t>
  </si>
  <si>
    <t>Лашкевич Наталья Валерьевна</t>
  </si>
  <si>
    <t>Заместитель главного врача по организационно-методической и клинико-экспертной работе</t>
  </si>
  <si>
    <t>Камышенцева Ирина Николаевна</t>
  </si>
  <si>
    <t>Козырева Елена Владимировна</t>
  </si>
  <si>
    <t>Курьянова Анжела Евгеньевна</t>
  </si>
  <si>
    <t>Овсянников Владимир Георгиевич</t>
  </si>
  <si>
    <t>Волосова Елена Сергеевна</t>
  </si>
  <si>
    <t>Греков Виктор Иванович</t>
  </si>
  <si>
    <t>Бейбутова Нина Михайловна</t>
  </si>
  <si>
    <t>Глобаш Надежда Станиславовна</t>
  </si>
  <si>
    <t>Нестеркина Клавдия Павловна</t>
  </si>
  <si>
    <t>Ломакина Елена Аркадьевна</t>
  </si>
  <si>
    <t>Зозуля Елена Юрьевна</t>
  </si>
  <si>
    <t>Мокиенко Марина Викторовна</t>
  </si>
  <si>
    <t>Комиссарова Галина Валериевна</t>
  </si>
  <si>
    <t>Салманов Осман Салманович</t>
  </si>
  <si>
    <t>Заикин Иван Сергеевич</t>
  </si>
  <si>
    <t>Тупикина Светлана Николаевна</t>
  </si>
  <si>
    <t>Баринова Светлана Евгеньевна</t>
  </si>
  <si>
    <t>Заместитель главного врача по экономической работе</t>
  </si>
  <si>
    <t>Саидов Микаил Саидович</t>
  </si>
  <si>
    <t>Греценко Светлана Павловна</t>
  </si>
  <si>
    <t>Старостина Мария Михайловна</t>
  </si>
  <si>
    <t>Калинина Наталья Евгеньевна</t>
  </si>
  <si>
    <t>Заместитель главного врача по лечебной работе</t>
  </si>
  <si>
    <t>Милова Юлия Николаевна</t>
  </si>
  <si>
    <t>Забелина Иветта Юрьевна</t>
  </si>
  <si>
    <t>Красных Наталья Владимировна</t>
  </si>
  <si>
    <t xml:space="preserve">Лобова Елена Анатольевна </t>
  </si>
  <si>
    <t>Цай Олег Генрихович</t>
  </si>
  <si>
    <t>Начальник автохозяйства</t>
  </si>
  <si>
    <t>Долотов Игорь Львович</t>
  </si>
  <si>
    <t>Заместитель начальника</t>
  </si>
  <si>
    <t>Лексина Елена Викторовна</t>
  </si>
  <si>
    <t>Мищенко Светлана Васильевна</t>
  </si>
  <si>
    <t>Быкова  Елена  Ивановна</t>
  </si>
  <si>
    <t>Варварина Екатерина Николаевна</t>
  </si>
  <si>
    <t>Артеменко  Елена Вячеславовна</t>
  </si>
  <si>
    <t>Исагулова Евгения Александровна</t>
  </si>
  <si>
    <t>Романова Наталия Николаевна</t>
  </si>
  <si>
    <t>Шишкин Алексей Александрович</t>
  </si>
  <si>
    <t>Богданова Альфия Алексеевна</t>
  </si>
  <si>
    <t>Нагорный Артём Владимирович</t>
  </si>
  <si>
    <t>Шляга Сергей Сергеевич</t>
  </si>
  <si>
    <t>Ходюш Галина Евгеньевна</t>
  </si>
  <si>
    <t>Ласточкина Наталия Николаевна</t>
  </si>
  <si>
    <t>Мацишина Елена Васильевна</t>
  </si>
  <si>
    <t>Циркунов Юрий                   Томасович</t>
  </si>
  <si>
    <t>Дыркачева Ольга                   Геннадьевна</t>
  </si>
  <si>
    <t>Лапонова Ксения Сергеевна</t>
  </si>
  <si>
    <t>Саранов Алексей Петрович</t>
  </si>
  <si>
    <t>Колесникова Оксана Анатольевна</t>
  </si>
  <si>
    <t>Заместитель главного врача по медицинскому обслуживанию населения</t>
  </si>
  <si>
    <t>Жовмир Мария Михайловна</t>
  </si>
  <si>
    <t>Сальникова Инна Олеговна</t>
  </si>
  <si>
    <t>Воробьев Андрей Владимирович</t>
  </si>
  <si>
    <t>Егорова Оксана Георгиевна</t>
  </si>
  <si>
    <t>Заместитель главного врача по медицинской работе мобилизационной работе и гражданской обороне</t>
  </si>
  <si>
    <t>Черникова Татьяна Владимировна</t>
  </si>
  <si>
    <t>Шаровецкий Олег Юрьевич</t>
  </si>
  <si>
    <t>Лобанова Елена Валентиновна</t>
  </si>
  <si>
    <t>Селиванова Мария Анатольевна</t>
  </si>
  <si>
    <t>Рединский Дмитрий Владимирович</t>
  </si>
  <si>
    <t>Линник Марина Николаевна</t>
  </si>
  <si>
    <t>Селина Анна Александровна</t>
  </si>
  <si>
    <t>Кучеренко Вячеслав Владимирович</t>
  </si>
  <si>
    <t>Горбова Елена Николаевна</t>
  </si>
  <si>
    <t>Астахов Андрей Горькиевич</t>
  </si>
  <si>
    <t>Начальник</t>
  </si>
  <si>
    <t>Ерёмкин Сергей Павлович</t>
  </si>
  <si>
    <t>Ямото Людмила Енсамовна</t>
  </si>
  <si>
    <t>Розумейко Владимир Петрович</t>
  </si>
  <si>
    <t>Зурабишвили Наталья Бахшоевна</t>
  </si>
  <si>
    <t>Гунбин Максим Александрович</t>
  </si>
  <si>
    <t>Заместитель главного врача по хирургическим вопросам</t>
  </si>
  <si>
    <t>Траян Дмитрий Аскольдович</t>
  </si>
  <si>
    <t>Никулина Елена Дмитриевна</t>
  </si>
  <si>
    <t>Иванова Ольга Михайловна</t>
  </si>
  <si>
    <t>Колесова Ольга Николаевна</t>
  </si>
  <si>
    <t>Заместитель главного врача (по акушерско-гинекологической помощи)</t>
  </si>
  <si>
    <t>Калашникова Мария Владимировна</t>
  </si>
  <si>
    <t>Заместитель главного врача по региональному сосудистому центру</t>
  </si>
  <si>
    <t>Шкумат Ольга Викторовна</t>
  </si>
  <si>
    <t>Заместитель главного врача по лекарственному обеспечению</t>
  </si>
  <si>
    <t>Касьянов Сергей Геннадьевич</t>
  </si>
  <si>
    <t>Ким Сан Бе</t>
  </si>
  <si>
    <t>Медведь Ольга Николаевна</t>
  </si>
  <si>
    <t>Кондрат Елена Николаевна</t>
  </si>
  <si>
    <t>Дядинчук Ирина Владимировна</t>
  </si>
  <si>
    <t>Рожкова Людмила Владимировна</t>
  </si>
  <si>
    <t>Горфункель Константин Аркадьевич</t>
  </si>
  <si>
    <t>Баскаков Юрий Викторович</t>
  </si>
  <si>
    <t>Диденко Лариса Степановна</t>
  </si>
  <si>
    <t>Лёвина Елена Анатольевна</t>
  </si>
  <si>
    <t>Кравченко Людмила Георгиевна</t>
  </si>
  <si>
    <t>Самофал Александр Александрович</t>
  </si>
  <si>
    <t>Шарыкин Валерий Владимирович</t>
  </si>
  <si>
    <t xml:space="preserve">Главный врач                                                                         </t>
  </si>
  <si>
    <t>Мирова Наталья Николаевна</t>
  </si>
  <si>
    <t xml:space="preserve">Главный врач, заместитель главного врача по  амбулаторно-поликлинической  работе            </t>
  </si>
  <si>
    <t>Холоще Елена Викторовна</t>
  </si>
  <si>
    <t xml:space="preserve">Заместитель главного врача по медицинской части                           </t>
  </si>
  <si>
    <t>Китова Татьяна Петровна</t>
  </si>
  <si>
    <t>Заместитель главного врача по медицинскому обслуживанию населения района</t>
  </si>
  <si>
    <t>Панченко Наталья Павловна</t>
  </si>
  <si>
    <t>Рукавишников  Алексей Сергеевич</t>
  </si>
  <si>
    <t>Тихенко Николай Николаевич</t>
  </si>
  <si>
    <t>Савенкова Лариса Викторовна</t>
  </si>
  <si>
    <t>Байдраков Анатолий Петрович</t>
  </si>
  <si>
    <t>Дли Марина Алексеевна</t>
  </si>
  <si>
    <t>Кан Майя Борисовна</t>
  </si>
  <si>
    <t>Сухоцкий Евгений Александрович</t>
  </si>
  <si>
    <t>Аксенова Ольга Владимировна</t>
  </si>
  <si>
    <t>Портнова Елена Олеговна</t>
  </si>
  <si>
    <t>Курбанова Елена Викторовна</t>
  </si>
  <si>
    <t>Адодина Вероника Андреевна</t>
  </si>
  <si>
    <t>Пузырев Михаил Олегович</t>
  </si>
  <si>
    <t xml:space="preserve">Маданбеков Нурлан Камчыбекович </t>
  </si>
  <si>
    <t>Темникова Светлана Николаевна</t>
  </si>
  <si>
    <t>Колесникович Ольга Николаевна</t>
  </si>
  <si>
    <t>Саяпин Олег Анатольевич</t>
  </si>
  <si>
    <t>Буравка Елена Николаевна</t>
  </si>
  <si>
    <t>Фрыкина Конкордия  Ивановна</t>
  </si>
  <si>
    <t xml:space="preserve">Заместитель главного врача по организационно-методической работе </t>
  </si>
  <si>
    <t>Шамарданова Ольга Васильевна</t>
  </si>
  <si>
    <t>Мухина Нина Александровна</t>
  </si>
  <si>
    <t>Заместитель главного врача по развитию отрасли</t>
  </si>
  <si>
    <t>Храмов Денис Викторович</t>
  </si>
  <si>
    <t>Иванова Натанья Анваровна</t>
  </si>
  <si>
    <t>Степанова Анна Сергеевна</t>
  </si>
  <si>
    <t>Гарцева Светлана Владимировна</t>
  </si>
  <si>
    <t>Германова Ирина Алексеевна</t>
  </si>
  <si>
    <t>Бурцев Сергей Юрьевич</t>
  </si>
  <si>
    <t>Борисова Светлана Андреевна</t>
  </si>
  <si>
    <t>Столярова Елена Анатольевна</t>
  </si>
  <si>
    <t>Могиленко Анна Сергеевна</t>
  </si>
  <si>
    <t>№ п/п</t>
  </si>
  <si>
    <t xml:space="preserve">Наименование государственного учреждения, подведомственного министерству здравоохранения Сахалинской области </t>
  </si>
  <si>
    <t xml:space="preserve">Фамилия, имя, отчество </t>
  </si>
  <si>
    <t>ГБУЗ "Сахалниская областная клиническая больница"</t>
  </si>
  <si>
    <t>Заместитель главного врача по кадровым вопросам</t>
  </si>
  <si>
    <t>ГБУЗ "Южно-Сахалинская городская больница им.Ф.С.Анкудинова"</t>
  </si>
  <si>
    <t>ГБУЗ "Областная детская больница"</t>
  </si>
  <si>
    <t>ГКУЗ "Сахалинская областная психиатрическая больница"</t>
  </si>
  <si>
    <t>Заместитель главного врача по медицинской работе</t>
  </si>
  <si>
    <t>ГКУЗ "Сахалинский областной противотуберкулезный диспансер"</t>
  </si>
  <si>
    <t>ГБУЗ "Сахалинский областной онкологический диспансер"</t>
  </si>
  <si>
    <t>ГБУЗ «Сахалинский областной наркологический диспансер»</t>
  </si>
  <si>
    <t>Заместителя главного врача по амбулаторно-поликлинической работе</t>
  </si>
  <si>
    <t xml:space="preserve">И.о. заместителя главного врача по медицинской части </t>
  </si>
  <si>
    <t>ГБУЗ "Сахалинский областной кожно-венерологический диспансер"</t>
  </si>
  <si>
    <t>И.о. главного врача</t>
  </si>
  <si>
    <t>Заместитель руководителя по хозяйственным вопросам</t>
  </si>
  <si>
    <t>Токарева  Елена Владимировна</t>
  </si>
  <si>
    <t>ГБУЗ "Синегорская участковая больница"</t>
  </si>
  <si>
    <t>Сушко Михаил Кимович</t>
  </si>
  <si>
    <t>Григорьев Григорий Михайлович</t>
  </si>
  <si>
    <t>Черных Анна Викторовна</t>
  </si>
  <si>
    <t>Мижулева Оксана Михайловна</t>
  </si>
  <si>
    <t>ГБУЗ "Анивская ЦРБ"</t>
  </si>
  <si>
    <t>Хавренко Иван Георгиевич</t>
  </si>
  <si>
    <t>Заместитель главного врача по амбулаторно-поликлинической работе</t>
  </si>
  <si>
    <t>ГБУЗ "Долинская ЦРБ им. Н.К. Орлова"</t>
  </si>
  <si>
    <t xml:space="preserve">Заместитель главного врача по клинико-экспертной работе            </t>
  </si>
  <si>
    <t>ГБУЗ "Корсаковская ЦРБ"</t>
  </si>
  <si>
    <t>Куренёва Елена Владимировна</t>
  </si>
  <si>
    <t>ГБУЗ "Курильская ЦРБ"</t>
  </si>
  <si>
    <t>ГБУЗ"Макаровская ЦРБ"</t>
  </si>
  <si>
    <t>Дробинин Андрей Эрьевич</t>
  </si>
  <si>
    <t>Федорович Валентина Иосифовна</t>
  </si>
  <si>
    <t>ГБУЗ «Невельская ЦРБ»</t>
  </si>
  <si>
    <t>ГБУЗ "Ногликская ЦРБ"</t>
  </si>
  <si>
    <t>ГБУЗ "Охинская ЦРБ"</t>
  </si>
  <si>
    <t>Чебаненко Людмила Дмитриевна</t>
  </si>
  <si>
    <t>Понетайкина Ольга Владимировна</t>
  </si>
  <si>
    <t>Баева Елена Александровна</t>
  </si>
  <si>
    <t>Колесникова Светлана Владимировна</t>
  </si>
  <si>
    <t>Заместитель главного врача по административно-хозяйственной части</t>
  </si>
  <si>
    <t>Бутко Надежда Евгеньевна</t>
  </si>
  <si>
    <t>ГБУЗ "Северо-Курильская ЦРБ"</t>
  </si>
  <si>
    <t>ГБУЗ "Смирныховская ЦРБ"</t>
  </si>
  <si>
    <t>Игнатова Елена Александровна</t>
  </si>
  <si>
    <t>Мишаков Сергей Анатольевич</t>
  </si>
  <si>
    <t>Надмитова Евгения Цыбиковна</t>
  </si>
  <si>
    <t xml:space="preserve">Якименко Евгения Леонидовна </t>
  </si>
  <si>
    <t>ГБУЗ "Томаринская ЦРБ"</t>
  </si>
  <si>
    <t>ГБУЗ «Тымовская ЦРБ»</t>
  </si>
  <si>
    <t>ГБУЗ "Поронайская ЦРБ"</t>
  </si>
  <si>
    <t>Куимова Людмила Александровна</t>
  </si>
  <si>
    <t>Крюкова Светлана Васильевна</t>
  </si>
  <si>
    <t>Заместитель главного врача по поликлинической части</t>
  </si>
  <si>
    <t>Сат Любовь Кара-ооловна</t>
  </si>
  <si>
    <t>Шелганова Наталья Юрьевна</t>
  </si>
  <si>
    <t xml:space="preserve">   ГБУЗ  «Холмская  ЦРБ»</t>
  </si>
  <si>
    <t>Заместитель главного врача по поликлинической работе</t>
  </si>
  <si>
    <t xml:space="preserve">Визиренко Ирина Геннадьевна </t>
  </si>
  <si>
    <t>ГБУЗ "Углегорская ЦРБ"</t>
  </si>
  <si>
    <t>ГБУЗ "Южно-Курильская ЦРБ"</t>
  </si>
  <si>
    <t>Золоедова Татьяна Алексеевна</t>
  </si>
  <si>
    <t>Шигапова Александра Владимировна</t>
  </si>
  <si>
    <t>Утешев Максим Сергеевич</t>
  </si>
  <si>
    <t>ГБУЗ " Областная стоматологическая поликлиника"</t>
  </si>
  <si>
    <t>ГБУЗ СО "Консультативно-диагностический центр города Южно-Сахалинска"</t>
  </si>
  <si>
    <t>ГБУЗ «Южно-Сахалинская детская городская поликлиника»</t>
  </si>
  <si>
    <t>ГБУЗ "Городская поликлиника № 2 города Южно-Сахалинска"</t>
  </si>
  <si>
    <t>ГБУЗ "Городская поликлиника № 4 города Южно-Сахалинска"</t>
  </si>
  <si>
    <t>ГБУЗ "Городская поликлиника № 6 города Южно-Сахалинска"</t>
  </si>
  <si>
    <t>ГБУЗ "Сахалинский областной врачебно-физкультурный диспансер"</t>
  </si>
  <si>
    <t>ГБУЗ "Станция скорой медицинской помощи города Южно-Сахалинска"</t>
  </si>
  <si>
    <t>Печеник Евгений Викторович</t>
  </si>
  <si>
    <t>Дмитриева Валентина Геннадьевна</t>
  </si>
  <si>
    <t>Промзинова Юлия Викторовна</t>
  </si>
  <si>
    <t>ГБУЗ "Областная станция переливания крови"</t>
  </si>
  <si>
    <t>ГБУЗ "Сахалинский областной центр по профилактике и борьбе со СПИДом"</t>
  </si>
  <si>
    <t>Заместитель руководителя по лечебной работе</t>
  </si>
  <si>
    <t>Заместитель руководителя по профилактической работе</t>
  </si>
  <si>
    <t>ГБУЗ "Сахалинский областной центр общественного здоровья и медицинской профилактики"</t>
  </si>
  <si>
    <t>Заместитель главного врача</t>
  </si>
  <si>
    <t>ГБУЗ "Сахалинский областной центр судебно-медицинской экспертизы"</t>
  </si>
  <si>
    <t>ГБУЗ "Сахалинское областное патологоанатомическое бюро"</t>
  </si>
  <si>
    <t>Заместитель начальника медицинской организации по клинико-экспертной работе</t>
  </si>
  <si>
    <t>ГБУЗ "Южно-Сахалинская городская дезинфекционная  станция им. Ю.А.Заккис, г. Южно-Сахалинск"</t>
  </si>
  <si>
    <t>ГКУЗ "Сахалинский областной специализированный дом ребенка"</t>
  </si>
  <si>
    <t>ГБСКУЗ"Детский областной многопрофильный санаторий"</t>
  </si>
  <si>
    <t>ГБУЗ "Детский пульмонологический санаторий нетуберкулезного профиля "Тополек"</t>
  </si>
  <si>
    <t>ГБУЗ "Сахалинский территориальный центр медицины катастроф и мобилизационного резерва"</t>
  </si>
  <si>
    <t>Заместитель директора</t>
  </si>
  <si>
    <t>ГБУЗ "Сахалинский областной медицинский информационно-аналитический центр"</t>
  </si>
  <si>
    <t>Никитин Геннадий Сергеевич</t>
  </si>
  <si>
    <t xml:space="preserve">Директор </t>
  </si>
  <si>
    <t>Кулик Ольга Ивановна</t>
  </si>
  <si>
    <t>Заместитель директора по медицинской статистике</t>
  </si>
  <si>
    <t>Зубкова Лариса Викторовна</t>
  </si>
  <si>
    <t>Заместитель директора по экономическим вопросам</t>
  </si>
  <si>
    <t>Ханбикова Елена Магадиевна</t>
  </si>
  <si>
    <t>Заместитель директора по информационным технологиям</t>
  </si>
  <si>
    <t>47.1</t>
  </si>
  <si>
    <t>ГБПОУ "Сахалинский базовый медицинский колледж"</t>
  </si>
  <si>
    <t>Заместитель директора по профессиональной ориентации и трудоусттройству</t>
  </si>
  <si>
    <t>Давыдова Елена Валерьяновна</t>
  </si>
  <si>
    <t>47.2</t>
  </si>
  <si>
    <t>Александровск-Сахалинский филиал ГБПОУ  "Сахалинский базовый медицинский колледж"</t>
  </si>
  <si>
    <t>Романенко Маргарита Германовна</t>
  </si>
  <si>
    <t>Климова Татьяна Николаевна</t>
  </si>
  <si>
    <t>ГКУЗ "Автохозяйство министерства здравоохранения Сахалинской области"</t>
  </si>
  <si>
    <t>ГКУ "Централизованная бухгалтерия здравоохранения"</t>
  </si>
  <si>
    <t>Руководитель</t>
  </si>
  <si>
    <t>Заместитель руководителя</t>
  </si>
  <si>
    <t>*  в соответствии с Положением об особенностях исчисления средней заработной платы, утвержденным постановленеим Правительства Российской Федерации от 24 декабря 2007 №922</t>
  </si>
  <si>
    <t xml:space="preserve">Информация о среднемесячной заработной плате руководителей, их заместителей и главных бухгалтеров государственных учреждений, подведомственных министерству здравоохранения Сахалинской области, размещена на основании:  </t>
  </si>
  <si>
    <t>1.      Ст.  349.5 Трудового кодекса Российской Федерации</t>
  </si>
  <si>
    <t>2.      Постановления Правительства Российской Федерации от 28.12.2016 № 1521</t>
  </si>
  <si>
    <t>3.      Постановления Правительства Сахалинской области от 17.02.2017 № 65</t>
  </si>
  <si>
    <t>Салахутдинова Ирина Юрьевна</t>
  </si>
  <si>
    <t>Зверьков Владислав Сергеевич</t>
  </si>
  <si>
    <t>Никитин Роман Александрович</t>
  </si>
  <si>
    <t>Гизатулина Наталья Алексеевна</t>
  </si>
  <si>
    <t>276 258</t>
  </si>
  <si>
    <t>208 311</t>
  </si>
  <si>
    <t>252 217</t>
  </si>
  <si>
    <t>202 350</t>
  </si>
  <si>
    <t>191 092</t>
  </si>
  <si>
    <t>Козлов Михаил Петрович</t>
  </si>
  <si>
    <t>Килина Ирина Валерьевна</t>
  </si>
  <si>
    <t>И.о. Главного врача</t>
  </si>
  <si>
    <t>Матвеев Юрий Александрович</t>
  </si>
  <si>
    <t>Корнева Лариса Сергеевна</t>
  </si>
  <si>
    <t>Сергеева Анна Руслановна</t>
  </si>
  <si>
    <t>Ан Ольга Михайловна</t>
  </si>
  <si>
    <t>Зорина Наталья Владимировна</t>
  </si>
  <si>
    <t>Главный врач, заместитель главного врача по медицинской части</t>
  </si>
  <si>
    <t xml:space="preserve">Супрунова Татьяна Евгеньевна </t>
  </si>
  <si>
    <t>Долгова Ирина Игоревна</t>
  </si>
  <si>
    <t>Доля Илья  Вадимович</t>
  </si>
  <si>
    <t>Зместитель главного врача  по клинико-экспертной  работе</t>
  </si>
  <si>
    <t>Мазур Анна  Владимировна</t>
  </si>
  <si>
    <t>Семенова Елена Васильевна</t>
  </si>
  <si>
    <t xml:space="preserve">Бабинец Елена Владимировна </t>
  </si>
  <si>
    <t xml:space="preserve">Лукашова Татьяна Владимировна  </t>
  </si>
  <si>
    <t xml:space="preserve">Бабинец Елена Владимировна (работник принят на работу на полставки) </t>
  </si>
  <si>
    <t xml:space="preserve">Арищенко  Андрей Александрович (работник принят на работу на полставки) </t>
  </si>
  <si>
    <t>Семенов Алексей Александрович</t>
  </si>
  <si>
    <t>Тяншутина Алла Константировна</t>
  </si>
  <si>
    <t>Главный врач, заместитель главного врача по клинико-экспертной работе</t>
  </si>
  <si>
    <t>Андреев Артем Анотольевич</t>
  </si>
  <si>
    <t>Шашило Светлана Владимировна</t>
  </si>
  <si>
    <t>ГБУЗ "Городской родильный дом города Южно-Сахалинска" (с 15.02.2021 присоединено к ГБУЗ "Сахалинская областная клиническая больница"</t>
  </si>
  <si>
    <t>ГБУЗ "Александровск-Сахалинская ЦРБ"</t>
  </si>
  <si>
    <t>Среднемесячная заработная плата, руб.*   2021</t>
  </si>
  <si>
    <t xml:space="preserve">Паутова Наталья Сергеевна (работник принят на работу на полставки) </t>
  </si>
  <si>
    <t>Алтынбаев Рустам Тахиржанович</t>
  </si>
  <si>
    <t xml:space="preserve">Занимаемая должность (в 2021 году) </t>
  </si>
  <si>
    <t>Информация о среднемесячной заработной плате руководителей, их заместителей и главных бухгалтеров государственных учреждений, подведомственных министерству здравоохранения Сахалинской области, за 2021 год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</si>
</sst>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6" fillId="0" borderId="0" xfId="2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0" borderId="0" xfId="2" applyFont="1" applyFill="1" applyAlignment="1">
      <alignment wrapText="1"/>
    </xf>
    <xf numFmtId="0" fontId="0" fillId="0" borderId="0" xfId="0" applyFill="1"/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2" borderId="18" xfId="1" applyNumberFormat="1" applyFont="1" applyFill="1" applyBorder="1" applyAlignment="1">
      <alignment horizontal="center" vertical="center" wrapText="1"/>
    </xf>
    <xf numFmtId="3" fontId="5" fillId="2" borderId="10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3" fontId="5" fillId="2" borderId="18" xfId="2" applyNumberFormat="1" applyFont="1" applyFill="1" applyBorder="1" applyAlignment="1">
      <alignment horizontal="center" vertical="center"/>
    </xf>
    <xf numFmtId="3" fontId="5" fillId="2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7" xfId="2" applyFont="1" applyFill="1" applyBorder="1" applyAlignment="1">
      <alignment horizontal="left" vertical="center" wrapText="1"/>
    </xf>
    <xf numFmtId="0" fontId="6" fillId="2" borderId="17" xfId="2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9" fillId="2" borderId="17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horizontal="left" vertical="top" wrapText="1"/>
    </xf>
    <xf numFmtId="3" fontId="5" fillId="2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8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10" fillId="0" borderId="17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wrapText="1"/>
    </xf>
    <xf numFmtId="0" fontId="8" fillId="0" borderId="17" xfId="2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left" vertical="center" wrapText="1"/>
    </xf>
    <xf numFmtId="2" fontId="8" fillId="0" borderId="11" xfId="2" applyNumberFormat="1" applyFont="1" applyFill="1" applyBorder="1" applyAlignment="1">
      <alignment horizontal="left" vertical="center" wrapText="1"/>
    </xf>
    <xf numFmtId="0" fontId="9" fillId="0" borderId="17" xfId="2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2" fontId="10" fillId="0" borderId="25" xfId="0" applyNumberFormat="1" applyFont="1" applyBorder="1" applyAlignment="1">
      <alignment horizontal="left" wrapText="1"/>
    </xf>
    <xf numFmtId="2" fontId="10" fillId="0" borderId="13" xfId="0" applyNumberFormat="1" applyFont="1" applyBorder="1" applyAlignment="1">
      <alignment horizontal="left" wrapText="1"/>
    </xf>
    <xf numFmtId="2" fontId="10" fillId="0" borderId="26" xfId="0" applyNumberFormat="1" applyFont="1" applyBorder="1" applyAlignment="1">
      <alignment horizontal="left" wrapText="1"/>
    </xf>
    <xf numFmtId="0" fontId="6" fillId="2" borderId="1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6" fillId="2" borderId="1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0" xfId="2" applyFont="1" applyFill="1" applyAlignment="1">
      <alignment horizontal="left"/>
    </xf>
    <xf numFmtId="3" fontId="5" fillId="2" borderId="1" xfId="2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0" borderId="17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7" fillId="0" borderId="24" xfId="2" applyFont="1" applyFill="1" applyBorder="1" applyAlignment="1">
      <alignment horizontal="center" vertical="center"/>
    </xf>
    <xf numFmtId="49" fontId="5" fillId="0" borderId="22" xfId="2" applyNumberFormat="1" applyFont="1" applyFill="1" applyBorder="1" applyAlignment="1">
      <alignment horizontal="center" vertical="center"/>
    </xf>
    <xf numFmtId="49" fontId="5" fillId="0" borderId="23" xfId="2" applyNumberFormat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wrapText="1"/>
    </xf>
    <xf numFmtId="0" fontId="5" fillId="0" borderId="19" xfId="2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wrapText="1"/>
    </xf>
    <xf numFmtId="0" fontId="5" fillId="0" borderId="3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3"/>
  <sheetViews>
    <sheetView tabSelected="1" view="pageBreakPreview" topLeftCell="A196" zoomScale="60" zoomScaleNormal="55" workbookViewId="0">
      <selection activeCell="A240" sqref="A240:D240"/>
    </sheetView>
  </sheetViews>
  <sheetFormatPr defaultColWidth="9.109375" defaultRowHeight="21"/>
  <cols>
    <col min="1" max="1" width="8.88671875" style="12" customWidth="1"/>
    <col min="2" max="2" width="45.5546875" style="13" customWidth="1"/>
    <col min="3" max="3" width="45.33203125" style="83" customWidth="1"/>
    <col min="4" max="4" width="59" style="14" customWidth="1"/>
    <col min="5" max="5" width="20.88671875" style="89" customWidth="1"/>
    <col min="6" max="16384" width="9.109375" style="1"/>
  </cols>
  <sheetData>
    <row r="1" spans="1:5" ht="66" customHeight="1">
      <c r="A1" s="97" t="s">
        <v>366</v>
      </c>
      <c r="B1" s="97"/>
      <c r="C1" s="97"/>
      <c r="D1" s="97"/>
      <c r="E1" s="97"/>
    </row>
    <row r="2" spans="1:5" s="5" customFormat="1" ht="102">
      <c r="A2" s="2" t="s">
        <v>210</v>
      </c>
      <c r="B2" s="3" t="s">
        <v>211</v>
      </c>
      <c r="C2" s="43" t="s">
        <v>212</v>
      </c>
      <c r="D2" s="43" t="s">
        <v>365</v>
      </c>
      <c r="E2" s="4" t="s">
        <v>362</v>
      </c>
    </row>
    <row r="3" spans="1:5" s="6" customFormat="1">
      <c r="A3" s="17">
        <v>1</v>
      </c>
      <c r="B3" s="16">
        <v>2</v>
      </c>
      <c r="C3" s="54">
        <v>3</v>
      </c>
      <c r="D3" s="7">
        <v>4</v>
      </c>
      <c r="E3" s="84">
        <v>5</v>
      </c>
    </row>
    <row r="4" spans="1:5" ht="21" customHeight="1">
      <c r="A4" s="95">
        <v>1</v>
      </c>
      <c r="B4" s="93" t="s">
        <v>213</v>
      </c>
      <c r="C4" s="44" t="s">
        <v>145</v>
      </c>
      <c r="D4" s="44" t="s">
        <v>1</v>
      </c>
      <c r="E4" s="42">
        <v>370580</v>
      </c>
    </row>
    <row r="5" spans="1:5" ht="42">
      <c r="A5" s="95"/>
      <c r="B5" s="93"/>
      <c r="C5" s="7" t="s">
        <v>149</v>
      </c>
      <c r="D5" s="7" t="s">
        <v>73</v>
      </c>
      <c r="E5" s="19">
        <v>274180</v>
      </c>
    </row>
    <row r="6" spans="1:5" ht="42">
      <c r="A6" s="95"/>
      <c r="B6" s="93"/>
      <c r="C6" s="7" t="s">
        <v>150</v>
      </c>
      <c r="D6" s="7" t="s">
        <v>12</v>
      </c>
      <c r="E6" s="19">
        <v>216540</v>
      </c>
    </row>
    <row r="7" spans="1:5" ht="42">
      <c r="A7" s="95"/>
      <c r="B7" s="93"/>
      <c r="C7" s="7" t="s">
        <v>147</v>
      </c>
      <c r="D7" s="7" t="s">
        <v>148</v>
      </c>
      <c r="E7" s="19">
        <v>252470</v>
      </c>
    </row>
    <row r="8" spans="1:5" ht="42">
      <c r="A8" s="95"/>
      <c r="B8" s="93"/>
      <c r="C8" s="7" t="s">
        <v>152</v>
      </c>
      <c r="D8" s="7" t="s">
        <v>153</v>
      </c>
      <c r="E8" s="19">
        <v>242890</v>
      </c>
    </row>
    <row r="9" spans="1:5" ht="42">
      <c r="A9" s="95"/>
      <c r="B9" s="93"/>
      <c r="C9" s="7" t="s">
        <v>154</v>
      </c>
      <c r="D9" s="7" t="s">
        <v>155</v>
      </c>
      <c r="E9" s="19">
        <v>299670</v>
      </c>
    </row>
    <row r="10" spans="1:5" ht="42">
      <c r="A10" s="95"/>
      <c r="B10" s="93"/>
      <c r="C10" s="7" t="s">
        <v>156</v>
      </c>
      <c r="D10" s="7" t="s">
        <v>157</v>
      </c>
      <c r="E10" s="19">
        <v>204110</v>
      </c>
    </row>
    <row r="11" spans="1:5" ht="42">
      <c r="A11" s="95"/>
      <c r="B11" s="93"/>
      <c r="C11" s="7" t="s">
        <v>158</v>
      </c>
      <c r="D11" s="7" t="s">
        <v>9</v>
      </c>
      <c r="E11" s="19">
        <v>230450</v>
      </c>
    </row>
    <row r="12" spans="1:5" ht="42">
      <c r="A12" s="95"/>
      <c r="B12" s="93"/>
      <c r="C12" s="7" t="s">
        <v>160</v>
      </c>
      <c r="D12" s="7" t="s">
        <v>214</v>
      </c>
      <c r="E12" s="19">
        <v>193860</v>
      </c>
    </row>
    <row r="13" spans="1:5" ht="42">
      <c r="A13" s="95"/>
      <c r="B13" s="93"/>
      <c r="C13" s="7" t="s">
        <v>161</v>
      </c>
      <c r="D13" s="7" t="s">
        <v>8</v>
      </c>
      <c r="E13" s="19">
        <v>218260</v>
      </c>
    </row>
    <row r="14" spans="1:5">
      <c r="A14" s="95"/>
      <c r="B14" s="93"/>
      <c r="C14" s="7" t="s">
        <v>163</v>
      </c>
      <c r="D14" s="7" t="s">
        <v>7</v>
      </c>
      <c r="E14" s="19">
        <v>187698</v>
      </c>
    </row>
    <row r="15" spans="1:5" ht="21.6" thickBot="1">
      <c r="A15" s="96"/>
      <c r="B15" s="94"/>
      <c r="C15" s="55" t="s">
        <v>330</v>
      </c>
      <c r="D15" s="45" t="s">
        <v>7</v>
      </c>
      <c r="E15" s="20">
        <v>241833</v>
      </c>
    </row>
    <row r="16" spans="1:5">
      <c r="A16" s="116">
        <v>2</v>
      </c>
      <c r="B16" s="117" t="s">
        <v>215</v>
      </c>
      <c r="C16" s="34" t="s">
        <v>0</v>
      </c>
      <c r="D16" s="34" t="s">
        <v>1</v>
      </c>
      <c r="E16" s="18">
        <v>362728.93</v>
      </c>
    </row>
    <row r="17" spans="1:5" ht="42">
      <c r="A17" s="95"/>
      <c r="B17" s="93"/>
      <c r="C17" s="7" t="s">
        <v>2</v>
      </c>
      <c r="D17" s="7" t="s">
        <v>6</v>
      </c>
      <c r="E17" s="19">
        <v>277200.02</v>
      </c>
    </row>
    <row r="18" spans="1:5" ht="42">
      <c r="A18" s="95"/>
      <c r="B18" s="93"/>
      <c r="C18" s="7" t="s">
        <v>11</v>
      </c>
      <c r="D18" s="7" t="s">
        <v>12</v>
      </c>
      <c r="E18" s="19">
        <v>250850.58</v>
      </c>
    </row>
    <row r="19" spans="1:5" ht="42">
      <c r="A19" s="95"/>
      <c r="B19" s="93"/>
      <c r="C19" s="7" t="s">
        <v>13</v>
      </c>
      <c r="D19" s="7" t="s">
        <v>10</v>
      </c>
      <c r="E19" s="19">
        <v>261547.48</v>
      </c>
    </row>
    <row r="20" spans="1:5" ht="42">
      <c r="A20" s="95"/>
      <c r="B20" s="93"/>
      <c r="C20" s="7" t="s">
        <v>4</v>
      </c>
      <c r="D20" s="7" t="s">
        <v>8</v>
      </c>
      <c r="E20" s="19">
        <v>244495.5</v>
      </c>
    </row>
    <row r="21" spans="1:5" ht="42">
      <c r="A21" s="95"/>
      <c r="B21" s="93"/>
      <c r="C21" s="7" t="s">
        <v>5</v>
      </c>
      <c r="D21" s="7" t="s">
        <v>9</v>
      </c>
      <c r="E21" s="19">
        <v>231056.3</v>
      </c>
    </row>
    <row r="22" spans="1:5" ht="21.6" thickBot="1">
      <c r="A22" s="96"/>
      <c r="B22" s="94"/>
      <c r="C22" s="33" t="s">
        <v>3</v>
      </c>
      <c r="D22" s="33" t="s">
        <v>7</v>
      </c>
      <c r="E22" s="20">
        <v>252736.38</v>
      </c>
    </row>
    <row r="23" spans="1:5">
      <c r="A23" s="101">
        <v>3</v>
      </c>
      <c r="B23" s="90" t="s">
        <v>216</v>
      </c>
      <c r="C23" s="56" t="s">
        <v>19</v>
      </c>
      <c r="D23" s="34" t="s">
        <v>1</v>
      </c>
      <c r="E23" s="18">
        <v>344011.1</v>
      </c>
    </row>
    <row r="24" spans="1:5" ht="42">
      <c r="A24" s="102"/>
      <c r="B24" s="91"/>
      <c r="C24" s="46" t="s">
        <v>20</v>
      </c>
      <c r="D24" s="46" t="s">
        <v>10</v>
      </c>
      <c r="E24" s="19">
        <v>195130.4</v>
      </c>
    </row>
    <row r="25" spans="1:5" ht="42">
      <c r="A25" s="102"/>
      <c r="B25" s="91"/>
      <c r="C25" s="46" t="s">
        <v>21</v>
      </c>
      <c r="D25" s="46" t="s">
        <v>22</v>
      </c>
      <c r="E25" s="19">
        <v>199913.5</v>
      </c>
    </row>
    <row r="26" spans="1:5" ht="42">
      <c r="A26" s="102"/>
      <c r="B26" s="91"/>
      <c r="C26" s="46" t="s">
        <v>23</v>
      </c>
      <c r="D26" s="46" t="s">
        <v>18</v>
      </c>
      <c r="E26" s="19">
        <v>226167.2</v>
      </c>
    </row>
    <row r="27" spans="1:5" ht="42">
      <c r="A27" s="102"/>
      <c r="B27" s="91"/>
      <c r="C27" s="57" t="s">
        <v>24</v>
      </c>
      <c r="D27" s="46" t="s">
        <v>25</v>
      </c>
      <c r="E27" s="19">
        <v>197142.7</v>
      </c>
    </row>
    <row r="28" spans="1:5" ht="21.6" thickBot="1">
      <c r="A28" s="103"/>
      <c r="B28" s="92"/>
      <c r="C28" s="58" t="s">
        <v>26</v>
      </c>
      <c r="D28" s="47" t="s">
        <v>27</v>
      </c>
      <c r="E28" s="20">
        <v>174716.79999999999</v>
      </c>
    </row>
    <row r="29" spans="1:5">
      <c r="A29" s="110">
        <v>4</v>
      </c>
      <c r="B29" s="90" t="s">
        <v>217</v>
      </c>
      <c r="C29" s="59" t="s">
        <v>133</v>
      </c>
      <c r="D29" s="34" t="s">
        <v>1</v>
      </c>
      <c r="E29" s="18">
        <v>243038.11</v>
      </c>
    </row>
    <row r="30" spans="1:5" ht="42">
      <c r="A30" s="111"/>
      <c r="B30" s="91"/>
      <c r="C30" s="8" t="s">
        <v>134</v>
      </c>
      <c r="D30" s="8" t="s">
        <v>218</v>
      </c>
      <c r="E30" s="19">
        <v>276624.81</v>
      </c>
    </row>
    <row r="31" spans="1:5" ht="42">
      <c r="A31" s="111"/>
      <c r="B31" s="91"/>
      <c r="C31" s="60" t="s">
        <v>135</v>
      </c>
      <c r="D31" s="8" t="s">
        <v>218</v>
      </c>
      <c r="E31" s="19">
        <v>233989.14</v>
      </c>
    </row>
    <row r="32" spans="1:5" ht="42">
      <c r="A32" s="111"/>
      <c r="B32" s="91"/>
      <c r="C32" s="8" t="s">
        <v>138</v>
      </c>
      <c r="D32" s="8" t="s">
        <v>10</v>
      </c>
      <c r="E32" s="19">
        <v>215441.32</v>
      </c>
    </row>
    <row r="33" spans="1:5" ht="42">
      <c r="A33" s="111"/>
      <c r="B33" s="91"/>
      <c r="C33" s="61" t="s">
        <v>139</v>
      </c>
      <c r="D33" s="8" t="s">
        <v>10</v>
      </c>
      <c r="E33" s="19">
        <v>196964.47</v>
      </c>
    </row>
    <row r="34" spans="1:5" ht="42">
      <c r="A34" s="111"/>
      <c r="B34" s="91"/>
      <c r="C34" s="8" t="s">
        <v>136</v>
      </c>
      <c r="D34" s="8" t="s">
        <v>38</v>
      </c>
      <c r="E34" s="19">
        <v>165700.87</v>
      </c>
    </row>
    <row r="35" spans="1:5" ht="42">
      <c r="A35" s="111"/>
      <c r="B35" s="91"/>
      <c r="C35" s="8" t="s">
        <v>137</v>
      </c>
      <c r="D35" s="8" t="s">
        <v>8</v>
      </c>
      <c r="E35" s="19">
        <v>170733.97</v>
      </c>
    </row>
    <row r="36" spans="1:5" ht="21.6" thickBot="1">
      <c r="A36" s="112"/>
      <c r="B36" s="92"/>
      <c r="C36" s="39" t="s">
        <v>140</v>
      </c>
      <c r="D36" s="47" t="s">
        <v>7</v>
      </c>
      <c r="E36" s="20">
        <v>162901.82999999999</v>
      </c>
    </row>
    <row r="37" spans="1:5">
      <c r="A37" s="101">
        <v>5</v>
      </c>
      <c r="B37" s="90" t="s">
        <v>219</v>
      </c>
      <c r="C37" s="34" t="s">
        <v>89</v>
      </c>
      <c r="D37" s="34" t="s">
        <v>1</v>
      </c>
      <c r="E37" s="18">
        <v>268225</v>
      </c>
    </row>
    <row r="38" spans="1:5" ht="42">
      <c r="A38" s="102"/>
      <c r="B38" s="91"/>
      <c r="C38" s="7" t="s">
        <v>91</v>
      </c>
      <c r="D38" s="7" t="s">
        <v>34</v>
      </c>
      <c r="E38" s="19">
        <v>208438</v>
      </c>
    </row>
    <row r="39" spans="1:5" ht="42">
      <c r="A39" s="102"/>
      <c r="B39" s="91"/>
      <c r="C39" s="62" t="s">
        <v>90</v>
      </c>
      <c r="D39" s="7" t="s">
        <v>34</v>
      </c>
      <c r="E39" s="19">
        <v>247055</v>
      </c>
    </row>
    <row r="40" spans="1:5" ht="42">
      <c r="A40" s="102"/>
      <c r="B40" s="91"/>
      <c r="C40" s="7" t="s">
        <v>92</v>
      </c>
      <c r="D40" s="7" t="s">
        <v>93</v>
      </c>
      <c r="E40" s="19">
        <v>211733</v>
      </c>
    </row>
    <row r="41" spans="1:5" ht="42">
      <c r="A41" s="102"/>
      <c r="B41" s="91"/>
      <c r="C41" s="7" t="s">
        <v>94</v>
      </c>
      <c r="D41" s="7" t="s">
        <v>38</v>
      </c>
      <c r="E41" s="19">
        <v>199050</v>
      </c>
    </row>
    <row r="42" spans="1:5" ht="21.6" thickBot="1">
      <c r="A42" s="103"/>
      <c r="B42" s="92"/>
      <c r="C42" s="33" t="s">
        <v>95</v>
      </c>
      <c r="D42" s="33" t="s">
        <v>7</v>
      </c>
      <c r="E42" s="20">
        <v>195725</v>
      </c>
    </row>
    <row r="43" spans="1:5">
      <c r="A43" s="113" t="s">
        <v>62</v>
      </c>
      <c r="B43" s="90" t="s">
        <v>220</v>
      </c>
      <c r="C43" s="34" t="s">
        <v>57</v>
      </c>
      <c r="D43" s="34" t="s">
        <v>1</v>
      </c>
      <c r="E43" s="21">
        <v>315574</v>
      </c>
    </row>
    <row r="44" spans="1:5" ht="42">
      <c r="A44" s="114"/>
      <c r="B44" s="91"/>
      <c r="C44" s="7" t="s">
        <v>58</v>
      </c>
      <c r="D44" s="7" t="s">
        <v>34</v>
      </c>
      <c r="E44" s="22">
        <v>235394</v>
      </c>
    </row>
    <row r="45" spans="1:5" ht="42">
      <c r="A45" s="114"/>
      <c r="B45" s="91"/>
      <c r="C45" s="7" t="s">
        <v>59</v>
      </c>
      <c r="D45" s="7" t="s">
        <v>12</v>
      </c>
      <c r="E45" s="22">
        <v>216751</v>
      </c>
    </row>
    <row r="46" spans="1:5" ht="42">
      <c r="A46" s="114"/>
      <c r="B46" s="91"/>
      <c r="C46" s="7" t="s">
        <v>60</v>
      </c>
      <c r="D46" s="7" t="s">
        <v>10</v>
      </c>
      <c r="E46" s="22">
        <v>210404</v>
      </c>
    </row>
    <row r="47" spans="1:5" ht="42">
      <c r="A47" s="114"/>
      <c r="B47" s="91"/>
      <c r="C47" s="7" t="s">
        <v>61</v>
      </c>
      <c r="D47" s="7" t="s">
        <v>8</v>
      </c>
      <c r="E47" s="22">
        <v>193348</v>
      </c>
    </row>
    <row r="48" spans="1:5" ht="42">
      <c r="A48" s="114"/>
      <c r="B48" s="91"/>
      <c r="C48" s="15" t="s">
        <v>63</v>
      </c>
      <c r="D48" s="15" t="s">
        <v>38</v>
      </c>
      <c r="E48" s="22">
        <v>206106</v>
      </c>
    </row>
    <row r="49" spans="1:5" ht="21.6" thickBot="1">
      <c r="A49" s="115"/>
      <c r="B49" s="92"/>
      <c r="C49" s="33" t="s">
        <v>64</v>
      </c>
      <c r="D49" s="33" t="s">
        <v>7</v>
      </c>
      <c r="E49" s="23">
        <v>199024</v>
      </c>
    </row>
    <row r="50" spans="1:5">
      <c r="A50" s="101">
        <v>7</v>
      </c>
      <c r="B50" s="90" t="s">
        <v>221</v>
      </c>
      <c r="C50" s="34" t="s">
        <v>182</v>
      </c>
      <c r="D50" s="34" t="s">
        <v>1</v>
      </c>
      <c r="E50" s="21">
        <v>270941.67</v>
      </c>
    </row>
    <row r="51" spans="1:5" ht="42">
      <c r="A51" s="102"/>
      <c r="B51" s="91"/>
      <c r="C51" s="7" t="s">
        <v>183</v>
      </c>
      <c r="D51" s="7" t="s">
        <v>10</v>
      </c>
      <c r="E51" s="22">
        <v>224825</v>
      </c>
    </row>
    <row r="52" spans="1:5" ht="42">
      <c r="A52" s="102"/>
      <c r="B52" s="91"/>
      <c r="C52" s="7" t="s">
        <v>184</v>
      </c>
      <c r="D52" s="8" t="s">
        <v>222</v>
      </c>
      <c r="E52" s="22">
        <v>236558.33</v>
      </c>
    </row>
    <row r="53" spans="1:5" ht="42">
      <c r="A53" s="102"/>
      <c r="B53" s="91"/>
      <c r="C53" s="7" t="s">
        <v>185</v>
      </c>
      <c r="D53" s="8" t="s">
        <v>223</v>
      </c>
      <c r="E53" s="22">
        <v>203733.33</v>
      </c>
    </row>
    <row r="54" spans="1:5" ht="21.6" thickBot="1">
      <c r="A54" s="103"/>
      <c r="B54" s="92"/>
      <c r="C54" s="33" t="s">
        <v>186</v>
      </c>
      <c r="D54" s="33" t="s">
        <v>7</v>
      </c>
      <c r="E54" s="23">
        <v>177675</v>
      </c>
    </row>
    <row r="55" spans="1:5">
      <c r="A55" s="101">
        <v>8</v>
      </c>
      <c r="B55" s="90" t="s">
        <v>224</v>
      </c>
      <c r="C55" s="48" t="s">
        <v>71</v>
      </c>
      <c r="D55" s="48" t="s">
        <v>1</v>
      </c>
      <c r="E55" s="21" t="s">
        <v>331</v>
      </c>
    </row>
    <row r="56" spans="1:5" ht="42">
      <c r="A56" s="102"/>
      <c r="B56" s="91"/>
      <c r="C56" s="49" t="s">
        <v>72</v>
      </c>
      <c r="D56" s="49" t="s">
        <v>73</v>
      </c>
      <c r="E56" s="22" t="s">
        <v>332</v>
      </c>
    </row>
    <row r="57" spans="1:5" ht="63">
      <c r="A57" s="102"/>
      <c r="B57" s="91"/>
      <c r="C57" s="49" t="s">
        <v>74</v>
      </c>
      <c r="D57" s="49" t="s">
        <v>75</v>
      </c>
      <c r="E57" s="22" t="s">
        <v>333</v>
      </c>
    </row>
    <row r="58" spans="1:5" ht="42">
      <c r="A58" s="102"/>
      <c r="B58" s="91"/>
      <c r="C58" s="49" t="s">
        <v>76</v>
      </c>
      <c r="D58" s="49" t="s">
        <v>8</v>
      </c>
      <c r="E58" s="22" t="s">
        <v>334</v>
      </c>
    </row>
    <row r="59" spans="1:5" ht="21.6" thickBot="1">
      <c r="A59" s="103"/>
      <c r="B59" s="92"/>
      <c r="C59" s="50" t="s">
        <v>77</v>
      </c>
      <c r="D59" s="50" t="s">
        <v>7</v>
      </c>
      <c r="E59" s="23" t="s">
        <v>335</v>
      </c>
    </row>
    <row r="60" spans="1:5">
      <c r="A60" s="104">
        <v>9</v>
      </c>
      <c r="B60" s="107" t="s">
        <v>360</v>
      </c>
      <c r="C60" s="35" t="s">
        <v>146</v>
      </c>
      <c r="D60" s="48" t="s">
        <v>1</v>
      </c>
      <c r="E60" s="18">
        <v>229761.34</v>
      </c>
    </row>
    <row r="61" spans="1:5" ht="42">
      <c r="A61" s="105"/>
      <c r="B61" s="108"/>
      <c r="C61" s="9" t="s">
        <v>350</v>
      </c>
      <c r="D61" s="9" t="s">
        <v>34</v>
      </c>
      <c r="E61" s="24">
        <v>179025</v>
      </c>
    </row>
    <row r="62" spans="1:5" ht="42">
      <c r="A62" s="105"/>
      <c r="B62" s="108"/>
      <c r="C62" s="9" t="s">
        <v>151</v>
      </c>
      <c r="D62" s="9" t="s">
        <v>12</v>
      </c>
      <c r="E62" s="19">
        <v>189525</v>
      </c>
    </row>
    <row r="63" spans="1:5" ht="42">
      <c r="A63" s="105"/>
      <c r="B63" s="108"/>
      <c r="C63" s="9" t="s">
        <v>162</v>
      </c>
      <c r="D63" s="9" t="s">
        <v>93</v>
      </c>
      <c r="E63" s="19">
        <v>164274.94</v>
      </c>
    </row>
    <row r="64" spans="1:5" ht="42">
      <c r="A64" s="105"/>
      <c r="B64" s="108"/>
      <c r="C64" s="9" t="s">
        <v>159</v>
      </c>
      <c r="D64" s="9" t="s">
        <v>226</v>
      </c>
      <c r="E64" s="19">
        <v>168550.2</v>
      </c>
    </row>
    <row r="65" spans="1:5" ht="21.6" thickBot="1">
      <c r="A65" s="106"/>
      <c r="B65" s="109"/>
      <c r="C65" s="45" t="s">
        <v>227</v>
      </c>
      <c r="D65" s="45" t="s">
        <v>7</v>
      </c>
      <c r="E65" s="20">
        <v>163058.28</v>
      </c>
    </row>
    <row r="66" spans="1:5">
      <c r="A66" s="98">
        <v>10</v>
      </c>
      <c r="B66" s="90" t="s">
        <v>228</v>
      </c>
      <c r="C66" s="34" t="s">
        <v>229</v>
      </c>
      <c r="D66" s="34" t="s">
        <v>1</v>
      </c>
      <c r="E66" s="21">
        <v>223372.93333333335</v>
      </c>
    </row>
    <row r="67" spans="1:5" ht="42">
      <c r="A67" s="99"/>
      <c r="B67" s="91"/>
      <c r="C67" s="7" t="s">
        <v>230</v>
      </c>
      <c r="D67" s="7" t="s">
        <v>34</v>
      </c>
      <c r="E67" s="22">
        <v>141734.80875</v>
      </c>
    </row>
    <row r="68" spans="1:5" ht="42">
      <c r="A68" s="99"/>
      <c r="B68" s="91"/>
      <c r="C68" s="63" t="s">
        <v>342</v>
      </c>
      <c r="D68" s="7" t="s">
        <v>34</v>
      </c>
      <c r="E68" s="22">
        <v>219504.6</v>
      </c>
    </row>
    <row r="69" spans="1:5" ht="21.6" thickBot="1">
      <c r="A69" s="100"/>
      <c r="B69" s="92"/>
      <c r="C69" s="33" t="s">
        <v>231</v>
      </c>
      <c r="D69" s="33" t="s">
        <v>7</v>
      </c>
      <c r="E69" s="23">
        <v>125357.29500000004</v>
      </c>
    </row>
    <row r="70" spans="1:5" s="10" customFormat="1" ht="42">
      <c r="A70" s="101">
        <v>11</v>
      </c>
      <c r="B70" s="90" t="s">
        <v>361</v>
      </c>
      <c r="C70" s="64" t="s">
        <v>351</v>
      </c>
      <c r="D70" s="48" t="s">
        <v>126</v>
      </c>
      <c r="E70" s="25">
        <v>151494.09</v>
      </c>
    </row>
    <row r="71" spans="1:5" s="10" customFormat="1" ht="42">
      <c r="A71" s="102"/>
      <c r="B71" s="91"/>
      <c r="C71" s="65" t="s">
        <v>352</v>
      </c>
      <c r="D71" s="49" t="s">
        <v>34</v>
      </c>
      <c r="E71" s="26">
        <v>169306.92</v>
      </c>
    </row>
    <row r="72" spans="1:5" s="10" customFormat="1" ht="21.6" thickBot="1">
      <c r="A72" s="103"/>
      <c r="B72" s="92"/>
      <c r="C72" s="66" t="s">
        <v>232</v>
      </c>
      <c r="D72" s="50" t="s">
        <v>7</v>
      </c>
      <c r="E72" s="27">
        <v>138696.89000000001</v>
      </c>
    </row>
    <row r="73" spans="1:5">
      <c r="A73" s="101">
        <v>12</v>
      </c>
      <c r="B73" s="90" t="s">
        <v>233</v>
      </c>
      <c r="C73" s="48" t="s">
        <v>100</v>
      </c>
      <c r="D73" s="34" t="s">
        <v>1</v>
      </c>
      <c r="E73" s="21">
        <v>291680</v>
      </c>
    </row>
    <row r="74" spans="1:5" ht="42">
      <c r="A74" s="102"/>
      <c r="B74" s="91"/>
      <c r="C74" s="49" t="s">
        <v>234</v>
      </c>
      <c r="D74" s="7" t="s">
        <v>34</v>
      </c>
      <c r="E74" s="22">
        <v>174901</v>
      </c>
    </row>
    <row r="75" spans="1:5" ht="42">
      <c r="A75" s="102"/>
      <c r="B75" s="91"/>
      <c r="C75" s="49" t="s">
        <v>101</v>
      </c>
      <c r="D75" s="7" t="s">
        <v>235</v>
      </c>
      <c r="E75" s="22">
        <v>168527</v>
      </c>
    </row>
    <row r="76" spans="1:5" ht="21.6" thickBot="1">
      <c r="A76" s="103"/>
      <c r="B76" s="92"/>
      <c r="C76" s="50" t="s">
        <v>102</v>
      </c>
      <c r="D76" s="33" t="s">
        <v>27</v>
      </c>
      <c r="E76" s="23">
        <v>136434</v>
      </c>
    </row>
    <row r="77" spans="1:5" ht="42">
      <c r="A77" s="120">
        <v>13</v>
      </c>
      <c r="B77" s="117" t="s">
        <v>236</v>
      </c>
      <c r="C77" s="67" t="s">
        <v>170</v>
      </c>
      <c r="D77" s="34" t="s">
        <v>171</v>
      </c>
      <c r="E77" s="21">
        <v>278388</v>
      </c>
    </row>
    <row r="78" spans="1:5" ht="42">
      <c r="A78" s="123"/>
      <c r="B78" s="93"/>
      <c r="C78" s="7" t="s">
        <v>172</v>
      </c>
      <c r="D78" s="15" t="s">
        <v>173</v>
      </c>
      <c r="E78" s="22">
        <v>178099</v>
      </c>
    </row>
    <row r="79" spans="1:5" ht="42">
      <c r="A79" s="123"/>
      <c r="B79" s="93"/>
      <c r="C79" s="7" t="s">
        <v>174</v>
      </c>
      <c r="D79" s="7" t="s">
        <v>175</v>
      </c>
      <c r="E79" s="22">
        <v>210998</v>
      </c>
    </row>
    <row r="80" spans="1:5" ht="63">
      <c r="A80" s="123"/>
      <c r="B80" s="93"/>
      <c r="C80" s="7" t="s">
        <v>176</v>
      </c>
      <c r="D80" s="7" t="s">
        <v>177</v>
      </c>
      <c r="E80" s="22">
        <v>195068</v>
      </c>
    </row>
    <row r="81" spans="1:5" ht="42">
      <c r="A81" s="123"/>
      <c r="B81" s="93"/>
      <c r="C81" s="7" t="s">
        <v>178</v>
      </c>
      <c r="D81" s="7" t="s">
        <v>237</v>
      </c>
      <c r="E81" s="22">
        <v>162356</v>
      </c>
    </row>
    <row r="82" spans="1:5" ht="42">
      <c r="A82" s="123"/>
      <c r="B82" s="93"/>
      <c r="C82" s="15" t="s">
        <v>179</v>
      </c>
      <c r="D82" s="7" t="s">
        <v>237</v>
      </c>
      <c r="E82" s="22">
        <v>127664</v>
      </c>
    </row>
    <row r="83" spans="1:5" ht="42">
      <c r="A83" s="123"/>
      <c r="B83" s="93"/>
      <c r="C83" s="7" t="s">
        <v>169</v>
      </c>
      <c r="D83" s="7" t="s">
        <v>38</v>
      </c>
      <c r="E83" s="22">
        <v>174470</v>
      </c>
    </row>
    <row r="84" spans="1:5" ht="42">
      <c r="A84" s="123"/>
      <c r="B84" s="93"/>
      <c r="C84" s="15" t="s">
        <v>180</v>
      </c>
      <c r="D84" s="7" t="s">
        <v>38</v>
      </c>
      <c r="E84" s="22">
        <v>161948</v>
      </c>
    </row>
    <row r="85" spans="1:5" ht="21.6" thickBot="1">
      <c r="A85" s="121"/>
      <c r="B85" s="94"/>
      <c r="C85" s="33" t="s">
        <v>181</v>
      </c>
      <c r="D85" s="33" t="s">
        <v>7</v>
      </c>
      <c r="E85" s="23">
        <v>142398</v>
      </c>
    </row>
    <row r="86" spans="1:5" ht="42">
      <c r="A86" s="101">
        <v>14</v>
      </c>
      <c r="B86" s="90" t="s">
        <v>238</v>
      </c>
      <c r="C86" s="34" t="s">
        <v>164</v>
      </c>
      <c r="D86" s="34" t="s">
        <v>1</v>
      </c>
      <c r="E86" s="28">
        <f>3405969.64/12</f>
        <v>283830.80333333334</v>
      </c>
    </row>
    <row r="87" spans="1:5" ht="42">
      <c r="A87" s="102"/>
      <c r="B87" s="118"/>
      <c r="C87" s="7" t="s">
        <v>165</v>
      </c>
      <c r="D87" s="7" t="s">
        <v>18</v>
      </c>
      <c r="E87" s="29">
        <f>2494787.13/12</f>
        <v>207898.92749999999</v>
      </c>
    </row>
    <row r="88" spans="1:5" ht="42">
      <c r="A88" s="102"/>
      <c r="B88" s="118"/>
      <c r="C88" s="7" t="s">
        <v>167</v>
      </c>
      <c r="D88" s="7" t="s">
        <v>126</v>
      </c>
      <c r="E88" s="29">
        <f>2290595.92/12</f>
        <v>190882.99333333332</v>
      </c>
    </row>
    <row r="89" spans="1:5" ht="42">
      <c r="A89" s="102"/>
      <c r="B89" s="118"/>
      <c r="C89" s="7" t="s">
        <v>166</v>
      </c>
      <c r="D89" s="7" t="s">
        <v>12</v>
      </c>
      <c r="E89" s="29">
        <f>2376602.96/12</f>
        <v>198050.24666666667</v>
      </c>
    </row>
    <row r="90" spans="1:5" ht="42">
      <c r="A90" s="102"/>
      <c r="B90" s="118"/>
      <c r="C90" s="7" t="s">
        <v>168</v>
      </c>
      <c r="D90" s="7" t="s">
        <v>38</v>
      </c>
      <c r="E90" s="29">
        <f>1506255.4/9</f>
        <v>167361.7111111111</v>
      </c>
    </row>
    <row r="91" spans="1:5" ht="42">
      <c r="A91" s="102"/>
      <c r="B91" s="118"/>
      <c r="C91" s="68" t="s">
        <v>169</v>
      </c>
      <c r="D91" s="7" t="s">
        <v>38</v>
      </c>
      <c r="E91" s="29">
        <f>401875/2</f>
        <v>200937.5</v>
      </c>
    </row>
    <row r="92" spans="1:5" ht="21.6" thickBot="1">
      <c r="A92" s="103"/>
      <c r="B92" s="119"/>
      <c r="C92" s="33" t="s">
        <v>239</v>
      </c>
      <c r="D92" s="33" t="s">
        <v>7</v>
      </c>
      <c r="E92" s="30">
        <f>2021165.85/12</f>
        <v>168430.48750000002</v>
      </c>
    </row>
    <row r="93" spans="1:5">
      <c r="A93" s="101">
        <v>15</v>
      </c>
      <c r="B93" s="90" t="s">
        <v>240</v>
      </c>
      <c r="C93" s="67" t="s">
        <v>120</v>
      </c>
      <c r="D93" s="34" t="s">
        <v>1</v>
      </c>
      <c r="E93" s="28">
        <v>311827.27</v>
      </c>
    </row>
    <row r="94" spans="1:5" ht="42">
      <c r="A94" s="102"/>
      <c r="B94" s="91"/>
      <c r="C94" s="7" t="s">
        <v>121</v>
      </c>
      <c r="D94" s="7" t="s">
        <v>126</v>
      </c>
      <c r="E94" s="29">
        <v>166646.44</v>
      </c>
    </row>
    <row r="95" spans="1:5" ht="42.6" thickBot="1">
      <c r="A95" s="103"/>
      <c r="B95" s="92"/>
      <c r="C95" s="33" t="s">
        <v>122</v>
      </c>
      <c r="D95" s="33" t="s">
        <v>7</v>
      </c>
      <c r="E95" s="30">
        <v>164912.23000000001</v>
      </c>
    </row>
    <row r="96" spans="1:5">
      <c r="A96" s="101">
        <v>16</v>
      </c>
      <c r="B96" s="90" t="s">
        <v>241</v>
      </c>
      <c r="C96" s="34" t="s">
        <v>364</v>
      </c>
      <c r="D96" s="34" t="s">
        <v>1</v>
      </c>
      <c r="E96" s="31">
        <v>202222</v>
      </c>
    </row>
    <row r="97" spans="1:5" ht="42">
      <c r="A97" s="102"/>
      <c r="B97" s="91"/>
      <c r="C97" s="7" t="s">
        <v>242</v>
      </c>
      <c r="D97" s="7" t="s">
        <v>34</v>
      </c>
      <c r="E97" s="24">
        <v>101214</v>
      </c>
    </row>
    <row r="98" spans="1:5" ht="63">
      <c r="A98" s="102"/>
      <c r="B98" s="91"/>
      <c r="C98" s="7" t="s">
        <v>363</v>
      </c>
      <c r="D98" s="7" t="s">
        <v>34</v>
      </c>
      <c r="E98" s="24">
        <v>71819</v>
      </c>
    </row>
    <row r="99" spans="1:5" ht="42.6" thickBot="1">
      <c r="A99" s="103"/>
      <c r="B99" s="92"/>
      <c r="C99" s="33" t="s">
        <v>243</v>
      </c>
      <c r="D99" s="33" t="s">
        <v>7</v>
      </c>
      <c r="E99" s="32">
        <v>143155</v>
      </c>
    </row>
    <row r="100" spans="1:5">
      <c r="A100" s="101">
        <v>17</v>
      </c>
      <c r="B100" s="90" t="s">
        <v>244</v>
      </c>
      <c r="C100" s="34" t="s">
        <v>123</v>
      </c>
      <c r="D100" s="34" t="s">
        <v>1</v>
      </c>
      <c r="E100" s="21">
        <v>252166.67</v>
      </c>
    </row>
    <row r="101" spans="1:5">
      <c r="A101" s="102"/>
      <c r="B101" s="91"/>
      <c r="C101" s="15" t="s">
        <v>124</v>
      </c>
      <c r="D101" s="7" t="s">
        <v>1</v>
      </c>
      <c r="E101" s="22">
        <v>205700</v>
      </c>
    </row>
    <row r="102" spans="1:5" ht="42">
      <c r="A102" s="102"/>
      <c r="B102" s="91"/>
      <c r="C102" s="15" t="s">
        <v>125</v>
      </c>
      <c r="D102" s="7" t="s">
        <v>126</v>
      </c>
      <c r="E102" s="22">
        <v>148719.41</v>
      </c>
    </row>
    <row r="103" spans="1:5" ht="42">
      <c r="A103" s="102"/>
      <c r="B103" s="91"/>
      <c r="C103" s="7" t="s">
        <v>127</v>
      </c>
      <c r="D103" s="7" t="s">
        <v>34</v>
      </c>
      <c r="E103" s="22">
        <v>148007.18</v>
      </c>
    </row>
    <row r="104" spans="1:5" ht="21.6" thickBot="1">
      <c r="A104" s="103"/>
      <c r="B104" s="92"/>
      <c r="C104" s="33" t="s">
        <v>128</v>
      </c>
      <c r="D104" s="33" t="s">
        <v>7</v>
      </c>
      <c r="E104" s="23">
        <v>115928.07</v>
      </c>
    </row>
    <row r="105" spans="1:5">
      <c r="A105" s="98">
        <v>18</v>
      </c>
      <c r="B105" s="90" t="s">
        <v>245</v>
      </c>
      <c r="C105" s="67" t="s">
        <v>53</v>
      </c>
      <c r="D105" s="34" t="s">
        <v>1</v>
      </c>
      <c r="E105" s="18">
        <v>261006.13</v>
      </c>
    </row>
    <row r="106" spans="1:5" ht="42">
      <c r="A106" s="99"/>
      <c r="B106" s="91"/>
      <c r="C106" s="7" t="s">
        <v>55</v>
      </c>
      <c r="D106" s="7" t="s">
        <v>34</v>
      </c>
      <c r="E106" s="19">
        <v>142055.9</v>
      </c>
    </row>
    <row r="107" spans="1:5" ht="42">
      <c r="A107" s="99"/>
      <c r="B107" s="91"/>
      <c r="C107" s="7" t="s">
        <v>54</v>
      </c>
      <c r="D107" s="7" t="s">
        <v>126</v>
      </c>
      <c r="E107" s="19">
        <v>201182.16916666666</v>
      </c>
    </row>
    <row r="108" spans="1:5" ht="21.6" thickBot="1">
      <c r="A108" s="100"/>
      <c r="B108" s="92"/>
      <c r="C108" s="33" t="s">
        <v>56</v>
      </c>
      <c r="D108" s="33" t="s">
        <v>7</v>
      </c>
      <c r="E108" s="20">
        <v>129580.71999999999</v>
      </c>
    </row>
    <row r="109" spans="1:5">
      <c r="A109" s="98">
        <v>19</v>
      </c>
      <c r="B109" s="90" t="s">
        <v>246</v>
      </c>
      <c r="C109" s="34" t="s">
        <v>247</v>
      </c>
      <c r="D109" s="34" t="s">
        <v>1</v>
      </c>
      <c r="E109" s="25">
        <v>224375</v>
      </c>
    </row>
    <row r="110" spans="1:5">
      <c r="A110" s="99"/>
      <c r="B110" s="91"/>
      <c r="C110" s="69" t="s">
        <v>345</v>
      </c>
      <c r="D110" s="7" t="s">
        <v>1</v>
      </c>
      <c r="E110" s="26">
        <v>267217</v>
      </c>
    </row>
    <row r="111" spans="1:5" ht="42">
      <c r="A111" s="99"/>
      <c r="B111" s="91"/>
      <c r="C111" s="7" t="s">
        <v>248</v>
      </c>
      <c r="D111" s="7" t="s">
        <v>12</v>
      </c>
      <c r="E111" s="26">
        <v>257404</v>
      </c>
    </row>
    <row r="112" spans="1:5" ht="42">
      <c r="A112" s="99"/>
      <c r="B112" s="91"/>
      <c r="C112" s="7" t="s">
        <v>249</v>
      </c>
      <c r="D112" s="7" t="s">
        <v>34</v>
      </c>
      <c r="E112" s="26">
        <v>183090</v>
      </c>
    </row>
    <row r="113" spans="1:5" ht="42">
      <c r="A113" s="99"/>
      <c r="B113" s="91"/>
      <c r="C113" s="7" t="s">
        <v>250</v>
      </c>
      <c r="D113" s="7" t="s">
        <v>251</v>
      </c>
      <c r="E113" s="26">
        <v>141462</v>
      </c>
    </row>
    <row r="114" spans="1:5">
      <c r="A114" s="99"/>
      <c r="B114" s="91"/>
      <c r="C114" s="70" t="s">
        <v>346</v>
      </c>
      <c r="D114" s="7" t="s">
        <v>7</v>
      </c>
      <c r="E114" s="26">
        <v>183864</v>
      </c>
    </row>
    <row r="115" spans="1:5" ht="21.6" thickBot="1">
      <c r="A115" s="100"/>
      <c r="B115" s="92"/>
      <c r="C115" s="33" t="s">
        <v>252</v>
      </c>
      <c r="D115" s="33" t="s">
        <v>7</v>
      </c>
      <c r="E115" s="27">
        <v>155975</v>
      </c>
    </row>
    <row r="116" spans="1:5">
      <c r="A116" s="101">
        <v>20</v>
      </c>
      <c r="B116" s="90" t="s">
        <v>253</v>
      </c>
      <c r="C116" s="34" t="s">
        <v>69</v>
      </c>
      <c r="D116" s="34" t="s">
        <v>1</v>
      </c>
      <c r="E116" s="21">
        <v>223183.33</v>
      </c>
    </row>
    <row r="117" spans="1:5" ht="21.6" thickBot="1">
      <c r="A117" s="103"/>
      <c r="B117" s="92"/>
      <c r="C117" s="33" t="s">
        <v>70</v>
      </c>
      <c r="D117" s="33" t="s">
        <v>7</v>
      </c>
      <c r="E117" s="23">
        <v>131489.17000000001</v>
      </c>
    </row>
    <row r="118" spans="1:5">
      <c r="A118" s="98">
        <v>21</v>
      </c>
      <c r="B118" s="90" t="s">
        <v>254</v>
      </c>
      <c r="C118" s="35" t="s">
        <v>255</v>
      </c>
      <c r="D118" s="35" t="s">
        <v>1</v>
      </c>
      <c r="E118" s="21">
        <v>120721</v>
      </c>
    </row>
    <row r="119" spans="1:5" ht="42">
      <c r="A119" s="99"/>
      <c r="B119" s="91"/>
      <c r="C119" s="7" t="s">
        <v>256</v>
      </c>
      <c r="D119" s="7" t="s">
        <v>34</v>
      </c>
      <c r="E119" s="36">
        <v>250829</v>
      </c>
    </row>
    <row r="120" spans="1:5" ht="42">
      <c r="A120" s="99"/>
      <c r="B120" s="91"/>
      <c r="C120" s="7" t="s">
        <v>257</v>
      </c>
      <c r="D120" s="7" t="s">
        <v>126</v>
      </c>
      <c r="E120" s="36">
        <v>221215</v>
      </c>
    </row>
    <row r="121" spans="1:5" ht="21.6" thickBot="1">
      <c r="A121" s="100"/>
      <c r="B121" s="92"/>
      <c r="C121" s="33" t="s">
        <v>258</v>
      </c>
      <c r="D121" s="33" t="s">
        <v>7</v>
      </c>
      <c r="E121" s="37">
        <v>155839</v>
      </c>
    </row>
    <row r="122" spans="1:5">
      <c r="A122" s="101">
        <v>22</v>
      </c>
      <c r="B122" s="90" t="s">
        <v>259</v>
      </c>
      <c r="C122" s="34" t="s">
        <v>81</v>
      </c>
      <c r="D122" s="34" t="s">
        <v>1</v>
      </c>
      <c r="E122" s="21">
        <v>160875</v>
      </c>
    </row>
    <row r="123" spans="1:5" ht="42">
      <c r="A123" s="102"/>
      <c r="B123" s="91"/>
      <c r="C123" s="7" t="s">
        <v>82</v>
      </c>
      <c r="D123" s="7" t="s">
        <v>34</v>
      </c>
      <c r="E123" s="22">
        <v>149658</v>
      </c>
    </row>
    <row r="124" spans="1:5" ht="21.6" thickBot="1">
      <c r="A124" s="103"/>
      <c r="B124" s="92"/>
      <c r="C124" s="33" t="s">
        <v>83</v>
      </c>
      <c r="D124" s="33" t="s">
        <v>7</v>
      </c>
      <c r="E124" s="23">
        <v>131158</v>
      </c>
    </row>
    <row r="125" spans="1:5">
      <c r="A125" s="98">
        <v>23</v>
      </c>
      <c r="B125" s="90" t="s">
        <v>260</v>
      </c>
      <c r="C125" s="71" t="s">
        <v>190</v>
      </c>
      <c r="D125" s="34" t="s">
        <v>1</v>
      </c>
      <c r="E125" s="18">
        <v>166400</v>
      </c>
    </row>
    <row r="126" spans="1:5" ht="63">
      <c r="A126" s="99"/>
      <c r="B126" s="91"/>
      <c r="C126" s="68" t="s">
        <v>353</v>
      </c>
      <c r="D126" s="7" t="s">
        <v>225</v>
      </c>
      <c r="E126" s="19">
        <v>117400</v>
      </c>
    </row>
    <row r="127" spans="1:5" ht="42">
      <c r="A127" s="99"/>
      <c r="B127" s="91"/>
      <c r="C127" s="72" t="s">
        <v>191</v>
      </c>
      <c r="D127" s="7" t="s">
        <v>98</v>
      </c>
      <c r="E127" s="19">
        <v>148175</v>
      </c>
    </row>
    <row r="128" spans="1:5" ht="42">
      <c r="A128" s="99"/>
      <c r="B128" s="91"/>
      <c r="C128" s="7" t="s">
        <v>192</v>
      </c>
      <c r="D128" s="7" t="s">
        <v>10</v>
      </c>
      <c r="E128" s="19">
        <v>164400</v>
      </c>
    </row>
    <row r="129" spans="1:5" ht="21.6" thickBot="1">
      <c r="A129" s="100"/>
      <c r="B129" s="92"/>
      <c r="C129" s="33" t="s">
        <v>193</v>
      </c>
      <c r="D129" s="33" t="s">
        <v>7</v>
      </c>
      <c r="E129" s="20">
        <v>142733.32999999999</v>
      </c>
    </row>
    <row r="130" spans="1:5" s="10" customFormat="1" ht="42">
      <c r="A130" s="101">
        <v>24</v>
      </c>
      <c r="B130" s="90" t="s">
        <v>261</v>
      </c>
      <c r="C130" s="34" t="s">
        <v>262</v>
      </c>
      <c r="D130" s="34" t="s">
        <v>344</v>
      </c>
      <c r="E130" s="21">
        <v>259858</v>
      </c>
    </row>
    <row r="131" spans="1:5" s="10" customFormat="1" ht="42">
      <c r="A131" s="102"/>
      <c r="B131" s="91"/>
      <c r="C131" s="15" t="s">
        <v>339</v>
      </c>
      <c r="D131" s="7" t="s">
        <v>34</v>
      </c>
      <c r="E131" s="22">
        <v>155201</v>
      </c>
    </row>
    <row r="132" spans="1:5" s="10" customFormat="1" ht="42">
      <c r="A132" s="102"/>
      <c r="B132" s="91"/>
      <c r="C132" s="7" t="s">
        <v>263</v>
      </c>
      <c r="D132" s="7" t="s">
        <v>264</v>
      </c>
      <c r="E132" s="22">
        <v>176710</v>
      </c>
    </row>
    <row r="133" spans="1:5" s="10" customFormat="1" ht="42">
      <c r="A133" s="102"/>
      <c r="B133" s="91"/>
      <c r="C133" s="15" t="s">
        <v>340</v>
      </c>
      <c r="D133" s="7" t="s">
        <v>264</v>
      </c>
      <c r="E133" s="22">
        <v>177777</v>
      </c>
    </row>
    <row r="134" spans="1:5" s="10" customFormat="1" ht="42">
      <c r="A134" s="102"/>
      <c r="B134" s="91"/>
      <c r="C134" s="7" t="s">
        <v>265</v>
      </c>
      <c r="D134" s="7" t="s">
        <v>126</v>
      </c>
      <c r="E134" s="22">
        <v>199095</v>
      </c>
    </row>
    <row r="135" spans="1:5" s="10" customFormat="1">
      <c r="A135" s="102"/>
      <c r="B135" s="91"/>
      <c r="C135" s="7" t="s">
        <v>266</v>
      </c>
      <c r="D135" s="7" t="s">
        <v>7</v>
      </c>
      <c r="E135" s="22">
        <v>133761</v>
      </c>
    </row>
    <row r="136" spans="1:5" s="10" customFormat="1" ht="21.6" thickBot="1">
      <c r="A136" s="103"/>
      <c r="B136" s="92"/>
      <c r="C136" s="73" t="s">
        <v>341</v>
      </c>
      <c r="D136" s="33" t="s">
        <v>7</v>
      </c>
      <c r="E136" s="23">
        <v>141232</v>
      </c>
    </row>
    <row r="137" spans="1:5">
      <c r="A137" s="98">
        <v>25</v>
      </c>
      <c r="B137" s="90" t="s">
        <v>267</v>
      </c>
      <c r="C137" s="38" t="s">
        <v>108</v>
      </c>
      <c r="D137" s="38" t="s">
        <v>1</v>
      </c>
      <c r="E137" s="18">
        <v>315102</v>
      </c>
    </row>
    <row r="138" spans="1:5" ht="42">
      <c r="A138" s="99"/>
      <c r="B138" s="91"/>
      <c r="C138" s="8" t="s">
        <v>109</v>
      </c>
      <c r="D138" s="8" t="s">
        <v>34</v>
      </c>
      <c r="E138" s="26">
        <v>186125</v>
      </c>
    </row>
    <row r="139" spans="1:5" ht="42">
      <c r="A139" s="99"/>
      <c r="B139" s="91"/>
      <c r="C139" s="8" t="s">
        <v>110</v>
      </c>
      <c r="D139" s="8" t="s">
        <v>268</v>
      </c>
      <c r="E139" s="26">
        <v>212587</v>
      </c>
    </row>
    <row r="140" spans="1:5" ht="42">
      <c r="A140" s="99"/>
      <c r="B140" s="91"/>
      <c r="C140" s="8" t="s">
        <v>111</v>
      </c>
      <c r="D140" s="8" t="s">
        <v>8</v>
      </c>
      <c r="E140" s="26">
        <v>194324</v>
      </c>
    </row>
    <row r="141" spans="1:5" ht="42">
      <c r="A141" s="99"/>
      <c r="B141" s="91"/>
      <c r="C141" s="61" t="s">
        <v>347</v>
      </c>
      <c r="D141" s="51" t="s">
        <v>348</v>
      </c>
      <c r="E141" s="19">
        <v>128937</v>
      </c>
    </row>
    <row r="142" spans="1:5" ht="63">
      <c r="A142" s="99"/>
      <c r="B142" s="91"/>
      <c r="C142" s="8" t="s">
        <v>354</v>
      </c>
      <c r="D142" s="8" t="s">
        <v>38</v>
      </c>
      <c r="E142" s="26">
        <v>110243</v>
      </c>
    </row>
    <row r="143" spans="1:5">
      <c r="A143" s="99"/>
      <c r="B143" s="91"/>
      <c r="C143" s="74" t="s">
        <v>349</v>
      </c>
      <c r="D143" s="8" t="s">
        <v>7</v>
      </c>
      <c r="E143" s="26">
        <v>175723</v>
      </c>
    </row>
    <row r="144" spans="1:5" ht="21.6" thickBot="1">
      <c r="A144" s="100"/>
      <c r="B144" s="92"/>
      <c r="C144" s="39" t="s">
        <v>269</v>
      </c>
      <c r="D144" s="39" t="s">
        <v>7</v>
      </c>
      <c r="E144" s="20">
        <v>177836</v>
      </c>
    </row>
    <row r="145" spans="1:5" ht="21.6" thickBot="1">
      <c r="A145" s="101">
        <v>26</v>
      </c>
      <c r="B145" s="90" t="s">
        <v>270</v>
      </c>
      <c r="C145" s="75" t="s">
        <v>358</v>
      </c>
      <c r="D145" s="34" t="s">
        <v>1</v>
      </c>
      <c r="E145" s="85">
        <v>222686</v>
      </c>
    </row>
    <row r="146" spans="1:5" ht="36.6" thickBot="1">
      <c r="A146" s="102"/>
      <c r="B146" s="91"/>
      <c r="C146" s="7" t="s">
        <v>203</v>
      </c>
      <c r="D146" s="52" t="s">
        <v>357</v>
      </c>
      <c r="E146" s="86">
        <v>169408</v>
      </c>
    </row>
    <row r="147" spans="1:5" ht="42.6" thickBot="1">
      <c r="A147" s="102"/>
      <c r="B147" s="91"/>
      <c r="C147" s="7" t="s">
        <v>204</v>
      </c>
      <c r="D147" s="7" t="s">
        <v>34</v>
      </c>
      <c r="E147" s="86">
        <v>146756</v>
      </c>
    </row>
    <row r="148" spans="1:5" ht="42.6" thickBot="1">
      <c r="A148" s="102"/>
      <c r="B148" s="91"/>
      <c r="C148" s="7" t="s">
        <v>205</v>
      </c>
      <c r="D148" s="7" t="s">
        <v>126</v>
      </c>
      <c r="E148" s="86">
        <v>164320</v>
      </c>
    </row>
    <row r="149" spans="1:5" ht="42.6" thickBot="1">
      <c r="A149" s="102"/>
      <c r="B149" s="91"/>
      <c r="C149" s="52" t="s">
        <v>359</v>
      </c>
      <c r="D149" s="7" t="s">
        <v>8</v>
      </c>
      <c r="E149" s="86">
        <v>164445</v>
      </c>
    </row>
    <row r="150" spans="1:5" ht="42.6" thickBot="1">
      <c r="A150" s="102"/>
      <c r="B150" s="91"/>
      <c r="C150" s="7" t="s">
        <v>206</v>
      </c>
      <c r="D150" s="7" t="s">
        <v>9</v>
      </c>
      <c r="E150" s="86">
        <v>156836</v>
      </c>
    </row>
    <row r="151" spans="1:5" ht="21.6" thickBot="1">
      <c r="A151" s="103"/>
      <c r="B151" s="92"/>
      <c r="C151" s="33" t="s">
        <v>207</v>
      </c>
      <c r="D151" s="33" t="s">
        <v>7</v>
      </c>
      <c r="E151" s="86">
        <v>168130</v>
      </c>
    </row>
    <row r="152" spans="1:5">
      <c r="A152" s="98">
        <v>27</v>
      </c>
      <c r="B152" s="90" t="s">
        <v>271</v>
      </c>
      <c r="C152" s="34" t="s">
        <v>272</v>
      </c>
      <c r="D152" s="34" t="s">
        <v>1</v>
      </c>
      <c r="E152" s="25">
        <v>286359</v>
      </c>
    </row>
    <row r="153" spans="1:5" ht="42">
      <c r="A153" s="99"/>
      <c r="B153" s="91"/>
      <c r="C153" s="76" t="s">
        <v>355</v>
      </c>
      <c r="D153" s="7" t="s">
        <v>34</v>
      </c>
      <c r="E153" s="26">
        <v>171287</v>
      </c>
    </row>
    <row r="154" spans="1:5" ht="42">
      <c r="A154" s="99"/>
      <c r="B154" s="91"/>
      <c r="C154" s="7" t="s">
        <v>273</v>
      </c>
      <c r="D154" s="7" t="s">
        <v>126</v>
      </c>
      <c r="E154" s="26">
        <v>154826</v>
      </c>
    </row>
    <row r="155" spans="1:5" ht="42">
      <c r="A155" s="99"/>
      <c r="B155" s="91"/>
      <c r="C155" s="7" t="s">
        <v>274</v>
      </c>
      <c r="D155" s="7" t="s">
        <v>251</v>
      </c>
      <c r="E155" s="26">
        <v>178740</v>
      </c>
    </row>
    <row r="156" spans="1:5" ht="21.6" thickBot="1">
      <c r="A156" s="100"/>
      <c r="B156" s="92"/>
      <c r="C156" s="77" t="s">
        <v>356</v>
      </c>
      <c r="D156" s="33" t="s">
        <v>7</v>
      </c>
      <c r="E156" s="27">
        <v>137933</v>
      </c>
    </row>
    <row r="157" spans="1:5">
      <c r="A157" s="101">
        <v>28</v>
      </c>
      <c r="B157" s="90" t="s">
        <v>275</v>
      </c>
      <c r="C157" s="34" t="s">
        <v>28</v>
      </c>
      <c r="D157" s="34" t="s">
        <v>1</v>
      </c>
      <c r="E157" s="21">
        <f>2595738.5/12</f>
        <v>216311.54166666666</v>
      </c>
    </row>
    <row r="158" spans="1:5" ht="42">
      <c r="A158" s="102"/>
      <c r="B158" s="91"/>
      <c r="C158" s="7" t="s">
        <v>29</v>
      </c>
      <c r="D158" s="7" t="s">
        <v>18</v>
      </c>
      <c r="E158" s="22">
        <f>2138774.26/12</f>
        <v>178231.18833333332</v>
      </c>
    </row>
    <row r="159" spans="1:5" ht="42">
      <c r="A159" s="102"/>
      <c r="B159" s="91"/>
      <c r="C159" s="7" t="s">
        <v>30</v>
      </c>
      <c r="D159" s="8" t="s">
        <v>12</v>
      </c>
      <c r="E159" s="22">
        <f>1717810.46/12</f>
        <v>143150.87166666667</v>
      </c>
    </row>
    <row r="160" spans="1:5" ht="21.6" thickBot="1">
      <c r="A160" s="103"/>
      <c r="B160" s="92"/>
      <c r="C160" s="33" t="s">
        <v>31</v>
      </c>
      <c r="D160" s="39" t="s">
        <v>7</v>
      </c>
      <c r="E160" s="23">
        <f>1709436.23/12</f>
        <v>142453.01916666667</v>
      </c>
    </row>
    <row r="161" spans="1:5">
      <c r="A161" s="101">
        <v>29</v>
      </c>
      <c r="B161" s="90" t="s">
        <v>276</v>
      </c>
      <c r="C161" s="34" t="s">
        <v>194</v>
      </c>
      <c r="D161" s="34" t="s">
        <v>1</v>
      </c>
      <c r="E161" s="18">
        <v>216665</v>
      </c>
    </row>
    <row r="162" spans="1:5" ht="42">
      <c r="A162" s="102"/>
      <c r="B162" s="91"/>
      <c r="C162" s="7" t="s">
        <v>195</v>
      </c>
      <c r="D162" s="7" t="s">
        <v>98</v>
      </c>
      <c r="E162" s="19">
        <v>180216</v>
      </c>
    </row>
    <row r="163" spans="1:5" ht="42">
      <c r="A163" s="102"/>
      <c r="B163" s="91"/>
      <c r="C163" s="7" t="s">
        <v>196</v>
      </c>
      <c r="D163" s="7" t="s">
        <v>197</v>
      </c>
      <c r="E163" s="19">
        <v>159125</v>
      </c>
    </row>
    <row r="164" spans="1:5" ht="42">
      <c r="A164" s="102"/>
      <c r="B164" s="91"/>
      <c r="C164" s="7" t="s">
        <v>198</v>
      </c>
      <c r="D164" s="7" t="s">
        <v>8</v>
      </c>
      <c r="E164" s="19">
        <v>169540</v>
      </c>
    </row>
    <row r="165" spans="1:5" ht="42">
      <c r="A165" s="102"/>
      <c r="B165" s="91"/>
      <c r="C165" s="78" t="s">
        <v>199</v>
      </c>
      <c r="D165" s="53" t="s">
        <v>200</v>
      </c>
      <c r="E165" s="19">
        <v>203723</v>
      </c>
    </row>
    <row r="166" spans="1:5" ht="42">
      <c r="A166" s="102"/>
      <c r="B166" s="91"/>
      <c r="C166" s="7" t="s">
        <v>201</v>
      </c>
      <c r="D166" s="7" t="s">
        <v>38</v>
      </c>
      <c r="E166" s="19">
        <v>150348</v>
      </c>
    </row>
    <row r="167" spans="1:5" ht="21.6" thickBot="1">
      <c r="A167" s="103"/>
      <c r="B167" s="92"/>
      <c r="C167" s="33" t="s">
        <v>202</v>
      </c>
      <c r="D167" s="33" t="s">
        <v>7</v>
      </c>
      <c r="E167" s="20">
        <v>157410</v>
      </c>
    </row>
    <row r="168" spans="1:5">
      <c r="A168" s="101">
        <v>30</v>
      </c>
      <c r="B168" s="90" t="s">
        <v>277</v>
      </c>
      <c r="C168" s="34" t="s">
        <v>14</v>
      </c>
      <c r="D168" s="34" t="s">
        <v>1</v>
      </c>
      <c r="E168" s="21">
        <v>225091.67</v>
      </c>
    </row>
    <row r="169" spans="1:5" ht="42">
      <c r="A169" s="102"/>
      <c r="B169" s="91"/>
      <c r="C169" s="7" t="s">
        <v>15</v>
      </c>
      <c r="D169" s="7" t="s">
        <v>10</v>
      </c>
      <c r="E169" s="22">
        <v>183221.67</v>
      </c>
    </row>
    <row r="170" spans="1:5" ht="42">
      <c r="A170" s="102"/>
      <c r="B170" s="91"/>
      <c r="C170" s="15" t="s">
        <v>343</v>
      </c>
      <c r="D170" s="9" t="s">
        <v>98</v>
      </c>
      <c r="E170" s="22">
        <v>176889.89</v>
      </c>
    </row>
    <row r="171" spans="1:5" ht="42">
      <c r="A171" s="102"/>
      <c r="B171" s="91"/>
      <c r="C171" s="7" t="s">
        <v>16</v>
      </c>
      <c r="D171" s="7" t="s">
        <v>12</v>
      </c>
      <c r="E171" s="22">
        <v>203258.33</v>
      </c>
    </row>
    <row r="172" spans="1:5" ht="42.6" thickBot="1">
      <c r="A172" s="103"/>
      <c r="B172" s="92"/>
      <c r="C172" s="33" t="s">
        <v>17</v>
      </c>
      <c r="D172" s="33" t="s">
        <v>7</v>
      </c>
      <c r="E172" s="23">
        <v>146459.17000000001</v>
      </c>
    </row>
    <row r="173" spans="1:5" ht="42">
      <c r="A173" s="101">
        <v>31</v>
      </c>
      <c r="B173" s="90" t="s">
        <v>278</v>
      </c>
      <c r="C173" s="34" t="s">
        <v>112</v>
      </c>
      <c r="D173" s="34" t="s">
        <v>1</v>
      </c>
      <c r="E173" s="21">
        <v>210300</v>
      </c>
    </row>
    <row r="174" spans="1:5" ht="42">
      <c r="A174" s="102"/>
      <c r="B174" s="91"/>
      <c r="C174" s="7" t="s">
        <v>113</v>
      </c>
      <c r="D174" s="7" t="s">
        <v>12</v>
      </c>
      <c r="E174" s="22">
        <v>163258</v>
      </c>
    </row>
    <row r="175" spans="1:5" ht="42">
      <c r="A175" s="102"/>
      <c r="B175" s="91"/>
      <c r="C175" s="7" t="s">
        <v>114</v>
      </c>
      <c r="D175" s="7" t="s">
        <v>34</v>
      </c>
      <c r="E175" s="22">
        <v>186083</v>
      </c>
    </row>
    <row r="176" spans="1:5" ht="21.6" thickBot="1">
      <c r="A176" s="103"/>
      <c r="B176" s="92"/>
      <c r="C176" s="33" t="s">
        <v>115</v>
      </c>
      <c r="D176" s="33" t="s">
        <v>7</v>
      </c>
      <c r="E176" s="23">
        <v>147108</v>
      </c>
    </row>
    <row r="177" spans="1:5">
      <c r="A177" s="101"/>
      <c r="B177" s="90" t="s">
        <v>279</v>
      </c>
      <c r="C177" s="34" t="s">
        <v>32</v>
      </c>
      <c r="D177" s="34" t="s">
        <v>225</v>
      </c>
      <c r="E177" s="21">
        <f>3149440.08/12</f>
        <v>262453.34000000003</v>
      </c>
    </row>
    <row r="178" spans="1:5" ht="42">
      <c r="A178" s="102"/>
      <c r="B178" s="91"/>
      <c r="C178" s="7" t="s">
        <v>33</v>
      </c>
      <c r="D178" s="7" t="s">
        <v>34</v>
      </c>
      <c r="E178" s="22">
        <f>(1953372.43+197540.12+136940)/12</f>
        <v>190654.37916666665</v>
      </c>
    </row>
    <row r="179" spans="1:5" ht="42">
      <c r="A179" s="102"/>
      <c r="B179" s="91"/>
      <c r="C179" s="7" t="s">
        <v>35</v>
      </c>
      <c r="D179" s="7" t="s">
        <v>36</v>
      </c>
      <c r="E179" s="22">
        <f>1970405.47/12</f>
        <v>164200.45583333334</v>
      </c>
    </row>
    <row r="180" spans="1:5" ht="21.6" thickBot="1">
      <c r="A180" s="103"/>
      <c r="B180" s="92"/>
      <c r="C180" s="33" t="s">
        <v>37</v>
      </c>
      <c r="D180" s="33" t="s">
        <v>7</v>
      </c>
      <c r="E180" s="23">
        <f>1428050.9/12</f>
        <v>119004.24166666665</v>
      </c>
    </row>
    <row r="181" spans="1:5">
      <c r="A181" s="101">
        <v>33</v>
      </c>
      <c r="B181" s="90" t="s">
        <v>280</v>
      </c>
      <c r="C181" s="34" t="s">
        <v>116</v>
      </c>
      <c r="D181" s="34" t="s">
        <v>1</v>
      </c>
      <c r="E181" s="21">
        <v>214879.23</v>
      </c>
    </row>
    <row r="182" spans="1:5" ht="42">
      <c r="A182" s="102"/>
      <c r="B182" s="91"/>
      <c r="C182" s="7" t="s">
        <v>117</v>
      </c>
      <c r="D182" s="7" t="s">
        <v>34</v>
      </c>
      <c r="E182" s="22">
        <v>137174.24</v>
      </c>
    </row>
    <row r="183" spans="1:5" ht="42">
      <c r="A183" s="102"/>
      <c r="B183" s="91"/>
      <c r="C183" s="7" t="s">
        <v>118</v>
      </c>
      <c r="D183" s="7" t="s">
        <v>12</v>
      </c>
      <c r="E183" s="22">
        <v>141290.32999999999</v>
      </c>
    </row>
    <row r="184" spans="1:5" ht="21.6" thickBot="1">
      <c r="A184" s="103"/>
      <c r="B184" s="92"/>
      <c r="C184" s="33" t="s">
        <v>119</v>
      </c>
      <c r="D184" s="33" t="s">
        <v>7</v>
      </c>
      <c r="E184" s="23">
        <v>124038.96</v>
      </c>
    </row>
    <row r="185" spans="1:5">
      <c r="A185" s="98">
        <v>34</v>
      </c>
      <c r="B185" s="90" t="s">
        <v>281</v>
      </c>
      <c r="C185" s="34" t="s">
        <v>78</v>
      </c>
      <c r="D185" s="34" t="s">
        <v>1</v>
      </c>
      <c r="E185" s="18">
        <v>231969</v>
      </c>
    </row>
    <row r="186" spans="1:5" ht="42">
      <c r="A186" s="99"/>
      <c r="B186" s="91"/>
      <c r="C186" s="7" t="s">
        <v>79</v>
      </c>
      <c r="D186" s="7" t="s">
        <v>34</v>
      </c>
      <c r="E186" s="19">
        <v>158278.46</v>
      </c>
    </row>
    <row r="187" spans="1:5" ht="21.6" thickBot="1">
      <c r="A187" s="100"/>
      <c r="B187" s="92"/>
      <c r="C187" s="33" t="s">
        <v>80</v>
      </c>
      <c r="D187" s="33" t="s">
        <v>7</v>
      </c>
      <c r="E187" s="20">
        <v>155782.5</v>
      </c>
    </row>
    <row r="188" spans="1:5">
      <c r="A188" s="101">
        <v>35</v>
      </c>
      <c r="B188" s="90" t="s">
        <v>282</v>
      </c>
      <c r="C188" s="34" t="s">
        <v>283</v>
      </c>
      <c r="D188" s="34" t="s">
        <v>1</v>
      </c>
      <c r="E188" s="21">
        <v>229667.17</v>
      </c>
    </row>
    <row r="189" spans="1:5">
      <c r="A189" s="102"/>
      <c r="B189" s="91"/>
      <c r="C189" s="15" t="s">
        <v>327</v>
      </c>
      <c r="D189" s="7" t="s">
        <v>1</v>
      </c>
      <c r="E189" s="22">
        <v>277172.73</v>
      </c>
    </row>
    <row r="190" spans="1:5" ht="42">
      <c r="A190" s="102"/>
      <c r="B190" s="91"/>
      <c r="C190" s="7" t="s">
        <v>284</v>
      </c>
      <c r="D190" s="7" t="s">
        <v>34</v>
      </c>
      <c r="E190" s="22">
        <v>150313.56</v>
      </c>
    </row>
    <row r="191" spans="1:5" ht="42">
      <c r="A191" s="102"/>
      <c r="B191" s="91"/>
      <c r="C191" s="15" t="s">
        <v>328</v>
      </c>
      <c r="D191" s="7" t="s">
        <v>34</v>
      </c>
      <c r="E191" s="22">
        <v>153206</v>
      </c>
    </row>
    <row r="192" spans="1:5" ht="93.6" customHeight="1" thickBot="1">
      <c r="A192" s="103"/>
      <c r="B192" s="92"/>
      <c r="C192" s="33" t="s">
        <v>285</v>
      </c>
      <c r="D192" s="33" t="s">
        <v>7</v>
      </c>
      <c r="E192" s="20">
        <v>152597.07999999999</v>
      </c>
    </row>
    <row r="193" spans="1:5">
      <c r="A193" s="101">
        <v>36</v>
      </c>
      <c r="B193" s="90" t="s">
        <v>286</v>
      </c>
      <c r="C193" s="34" t="s">
        <v>129</v>
      </c>
      <c r="D193" s="34" t="s">
        <v>1</v>
      </c>
      <c r="E193" s="21">
        <v>221350.64</v>
      </c>
    </row>
    <row r="194" spans="1:5" ht="63">
      <c r="A194" s="102"/>
      <c r="B194" s="91"/>
      <c r="C194" s="7" t="s">
        <v>130</v>
      </c>
      <c r="D194" s="7" t="s">
        <v>131</v>
      </c>
      <c r="E194" s="22">
        <v>158310.43</v>
      </c>
    </row>
    <row r="195" spans="1:5" ht="42.6" thickBot="1">
      <c r="A195" s="103"/>
      <c r="B195" s="92"/>
      <c r="C195" s="33" t="s">
        <v>132</v>
      </c>
      <c r="D195" s="33" t="s">
        <v>7</v>
      </c>
      <c r="E195" s="23">
        <v>150336.49</v>
      </c>
    </row>
    <row r="196" spans="1:5">
      <c r="A196" s="101">
        <v>37</v>
      </c>
      <c r="B196" s="90" t="s">
        <v>287</v>
      </c>
      <c r="C196" s="34" t="s">
        <v>85</v>
      </c>
      <c r="D196" s="34" t="s">
        <v>1</v>
      </c>
      <c r="E196" s="21">
        <v>282493</v>
      </c>
    </row>
    <row r="197" spans="1:5" ht="42">
      <c r="A197" s="102"/>
      <c r="B197" s="91"/>
      <c r="C197" s="7" t="s">
        <v>86</v>
      </c>
      <c r="D197" s="7" t="s">
        <v>288</v>
      </c>
      <c r="E197" s="22">
        <v>230956.22</v>
      </c>
    </row>
    <row r="198" spans="1:5" ht="42">
      <c r="A198" s="102"/>
      <c r="B198" s="91"/>
      <c r="C198" s="7" t="s">
        <v>87</v>
      </c>
      <c r="D198" s="7" t="s">
        <v>289</v>
      </c>
      <c r="E198" s="22">
        <v>237825.34</v>
      </c>
    </row>
    <row r="199" spans="1:5" ht="21.6" thickBot="1">
      <c r="A199" s="103"/>
      <c r="B199" s="92"/>
      <c r="C199" s="33" t="s">
        <v>88</v>
      </c>
      <c r="D199" s="33" t="s">
        <v>7</v>
      </c>
      <c r="E199" s="23">
        <v>215309.3</v>
      </c>
    </row>
    <row r="200" spans="1:5" ht="43.8" customHeight="1">
      <c r="A200" s="120">
        <v>38</v>
      </c>
      <c r="B200" s="117" t="s">
        <v>290</v>
      </c>
      <c r="C200" s="34" t="s">
        <v>208</v>
      </c>
      <c r="D200" s="34" t="s">
        <v>1</v>
      </c>
      <c r="E200" s="21">
        <v>217742</v>
      </c>
    </row>
    <row r="201" spans="1:5" ht="39.6" customHeight="1" thickBot="1">
      <c r="A201" s="121"/>
      <c r="B201" s="94"/>
      <c r="C201" s="33" t="s">
        <v>209</v>
      </c>
      <c r="D201" s="33" t="s">
        <v>291</v>
      </c>
      <c r="E201" s="23">
        <v>148091</v>
      </c>
    </row>
    <row r="202" spans="1:5">
      <c r="A202" s="101">
        <v>39</v>
      </c>
      <c r="B202" s="90" t="s">
        <v>292</v>
      </c>
      <c r="C202" s="34" t="s">
        <v>141</v>
      </c>
      <c r="D202" s="34" t="s">
        <v>142</v>
      </c>
      <c r="E202" s="21">
        <v>256375</v>
      </c>
    </row>
    <row r="203" spans="1:5" ht="42">
      <c r="A203" s="102"/>
      <c r="B203" s="91"/>
      <c r="C203" s="7" t="s">
        <v>143</v>
      </c>
      <c r="D203" s="7" t="s">
        <v>68</v>
      </c>
      <c r="E203" s="22">
        <v>169858</v>
      </c>
    </row>
    <row r="204" spans="1:5" ht="21.6" thickBot="1">
      <c r="A204" s="103"/>
      <c r="B204" s="92"/>
      <c r="C204" s="33" t="s">
        <v>144</v>
      </c>
      <c r="D204" s="33" t="s">
        <v>7</v>
      </c>
      <c r="E204" s="23">
        <v>133358</v>
      </c>
    </row>
    <row r="205" spans="1:5">
      <c r="A205" s="98">
        <v>40</v>
      </c>
      <c r="B205" s="90" t="s">
        <v>293</v>
      </c>
      <c r="C205" s="34" t="s">
        <v>65</v>
      </c>
      <c r="D205" s="34" t="s">
        <v>142</v>
      </c>
      <c r="E205" s="18">
        <v>305208.3</v>
      </c>
    </row>
    <row r="206" spans="1:5" ht="42">
      <c r="A206" s="99"/>
      <c r="B206" s="91"/>
      <c r="C206" s="7" t="s">
        <v>67</v>
      </c>
      <c r="D206" s="7" t="s">
        <v>68</v>
      </c>
      <c r="E206" s="19">
        <v>220550</v>
      </c>
    </row>
    <row r="207" spans="1:5" ht="42.6" thickBot="1">
      <c r="A207" s="100"/>
      <c r="B207" s="92"/>
      <c r="C207" s="33" t="s">
        <v>66</v>
      </c>
      <c r="D207" s="33" t="s">
        <v>294</v>
      </c>
      <c r="E207" s="20">
        <v>259958</v>
      </c>
    </row>
    <row r="208" spans="1:5">
      <c r="A208" s="98">
        <v>41</v>
      </c>
      <c r="B208" s="90" t="s">
        <v>295</v>
      </c>
      <c r="C208" s="34" t="s">
        <v>44</v>
      </c>
      <c r="D208" s="34" t="s">
        <v>1</v>
      </c>
      <c r="E208" s="18">
        <v>186808</v>
      </c>
    </row>
    <row r="209" spans="1:5" ht="21.6" thickBot="1">
      <c r="A209" s="100"/>
      <c r="B209" s="92"/>
      <c r="C209" s="33" t="s">
        <v>45</v>
      </c>
      <c r="D209" s="33" t="s">
        <v>7</v>
      </c>
      <c r="E209" s="20">
        <v>116708</v>
      </c>
    </row>
    <row r="210" spans="1:5">
      <c r="A210" s="101">
        <v>42</v>
      </c>
      <c r="B210" s="90" t="s">
        <v>296</v>
      </c>
      <c r="C210" s="34" t="s">
        <v>96</v>
      </c>
      <c r="D210" s="34" t="s">
        <v>1</v>
      </c>
      <c r="E210" s="21">
        <v>207476</v>
      </c>
    </row>
    <row r="211" spans="1:5" ht="42">
      <c r="A211" s="102"/>
      <c r="B211" s="91"/>
      <c r="C211" s="7" t="s">
        <v>97</v>
      </c>
      <c r="D211" s="7" t="s">
        <v>98</v>
      </c>
      <c r="E211" s="22">
        <v>155828</v>
      </c>
    </row>
    <row r="212" spans="1:5" ht="21.6" thickBot="1">
      <c r="A212" s="103"/>
      <c r="B212" s="92"/>
      <c r="C212" s="33" t="s">
        <v>99</v>
      </c>
      <c r="D212" s="33" t="s">
        <v>7</v>
      </c>
      <c r="E212" s="23">
        <v>119050</v>
      </c>
    </row>
    <row r="213" spans="1:5">
      <c r="A213" s="101">
        <v>43</v>
      </c>
      <c r="B213" s="90" t="s">
        <v>297</v>
      </c>
      <c r="C213" s="34" t="s">
        <v>39</v>
      </c>
      <c r="D213" s="34" t="s">
        <v>40</v>
      </c>
      <c r="E213" s="21">
        <v>133571</v>
      </c>
    </row>
    <row r="214" spans="1:5" ht="42">
      <c r="A214" s="102"/>
      <c r="B214" s="91"/>
      <c r="C214" s="7" t="s">
        <v>41</v>
      </c>
      <c r="D214" s="7" t="s">
        <v>42</v>
      </c>
      <c r="E214" s="22">
        <v>149169</v>
      </c>
    </row>
    <row r="215" spans="1:5" ht="21.6" thickBot="1">
      <c r="A215" s="103"/>
      <c r="B215" s="92"/>
      <c r="C215" s="33" t="s">
        <v>43</v>
      </c>
      <c r="D215" s="33" t="s">
        <v>7</v>
      </c>
      <c r="E215" s="23">
        <v>123855</v>
      </c>
    </row>
    <row r="216" spans="1:5" ht="21.6" thickBot="1">
      <c r="A216" s="101">
        <v>44</v>
      </c>
      <c r="B216" s="90" t="s">
        <v>298</v>
      </c>
      <c r="C216" s="79" t="s">
        <v>336</v>
      </c>
      <c r="D216" s="34" t="s">
        <v>1</v>
      </c>
      <c r="E216" s="21">
        <v>160836</v>
      </c>
    </row>
    <row r="217" spans="1:5" ht="21.6" thickBot="1">
      <c r="A217" s="102"/>
      <c r="B217" s="91"/>
      <c r="C217" s="80" t="s">
        <v>337</v>
      </c>
      <c r="D217" s="7" t="s">
        <v>338</v>
      </c>
      <c r="E217" s="22">
        <v>157500</v>
      </c>
    </row>
    <row r="218" spans="1:5" ht="48" customHeight="1" thickBot="1">
      <c r="A218" s="103"/>
      <c r="B218" s="92"/>
      <c r="C218" s="33" t="s">
        <v>84</v>
      </c>
      <c r="D218" s="33" t="s">
        <v>7</v>
      </c>
      <c r="E218" s="23">
        <v>133785</v>
      </c>
    </row>
    <row r="219" spans="1:5" ht="31.8" customHeight="1">
      <c r="A219" s="98">
        <v>45</v>
      </c>
      <c r="B219" s="90" t="s">
        <v>299</v>
      </c>
      <c r="C219" s="81" t="s">
        <v>46</v>
      </c>
      <c r="D219" s="34" t="s">
        <v>40</v>
      </c>
      <c r="E219" s="21">
        <v>237370.66</v>
      </c>
    </row>
    <row r="220" spans="1:5" ht="33" customHeight="1">
      <c r="A220" s="99"/>
      <c r="B220" s="91"/>
      <c r="C220" s="7" t="s">
        <v>47</v>
      </c>
      <c r="D220" s="7" t="s">
        <v>300</v>
      </c>
      <c r="E220" s="22">
        <v>188461.69</v>
      </c>
    </row>
    <row r="221" spans="1:5" ht="51.6" customHeight="1" thickBot="1">
      <c r="A221" s="100"/>
      <c r="B221" s="92"/>
      <c r="C221" s="33" t="s">
        <v>48</v>
      </c>
      <c r="D221" s="33" t="s">
        <v>7</v>
      </c>
      <c r="E221" s="23">
        <v>159964.51</v>
      </c>
    </row>
    <row r="222" spans="1:5">
      <c r="A222" s="101">
        <v>46</v>
      </c>
      <c r="B222" s="90" t="s">
        <v>301</v>
      </c>
      <c r="C222" s="34" t="s">
        <v>302</v>
      </c>
      <c r="D222" s="34" t="s">
        <v>303</v>
      </c>
      <c r="E222" s="21">
        <v>183330</v>
      </c>
    </row>
    <row r="223" spans="1:5">
      <c r="A223" s="102"/>
      <c r="B223" s="125"/>
      <c r="C223" s="82" t="s">
        <v>329</v>
      </c>
      <c r="D223" s="40" t="s">
        <v>303</v>
      </c>
      <c r="E223" s="22">
        <v>198300</v>
      </c>
    </row>
    <row r="224" spans="1:5" ht="42">
      <c r="A224" s="102"/>
      <c r="B224" s="91"/>
      <c r="C224" s="44" t="s">
        <v>304</v>
      </c>
      <c r="D224" s="7" t="s">
        <v>305</v>
      </c>
      <c r="E224" s="22">
        <v>130008</v>
      </c>
    </row>
    <row r="225" spans="1:5" ht="42">
      <c r="A225" s="102"/>
      <c r="B225" s="91"/>
      <c r="C225" s="7" t="s">
        <v>306</v>
      </c>
      <c r="D225" s="7" t="s">
        <v>307</v>
      </c>
      <c r="E225" s="22">
        <v>143992</v>
      </c>
    </row>
    <row r="226" spans="1:5" ht="42.6" thickBot="1">
      <c r="A226" s="103"/>
      <c r="B226" s="92"/>
      <c r="C226" s="45" t="s">
        <v>308</v>
      </c>
      <c r="D226" s="33" t="s">
        <v>309</v>
      </c>
      <c r="E226" s="23">
        <v>142844</v>
      </c>
    </row>
    <row r="227" spans="1:5">
      <c r="A227" s="98" t="s">
        <v>310</v>
      </c>
      <c r="B227" s="90" t="s">
        <v>311</v>
      </c>
      <c r="C227" s="34" t="s">
        <v>49</v>
      </c>
      <c r="D227" s="34" t="s">
        <v>40</v>
      </c>
      <c r="E227" s="18">
        <v>236269.51</v>
      </c>
    </row>
    <row r="228" spans="1:5" ht="42">
      <c r="A228" s="99"/>
      <c r="B228" s="91"/>
      <c r="C228" s="7" t="s">
        <v>50</v>
      </c>
      <c r="D228" s="7" t="s">
        <v>51</v>
      </c>
      <c r="E228" s="19">
        <v>220706.27</v>
      </c>
    </row>
    <row r="229" spans="1:5" ht="63">
      <c r="A229" s="99"/>
      <c r="B229" s="91"/>
      <c r="C229" s="7" t="s">
        <v>52</v>
      </c>
      <c r="D229" s="7" t="s">
        <v>312</v>
      </c>
      <c r="E229" s="19">
        <v>164706.85999999999</v>
      </c>
    </row>
    <row r="230" spans="1:5" ht="21.6" thickBot="1">
      <c r="A230" s="100"/>
      <c r="B230" s="92"/>
      <c r="C230" s="33" t="s">
        <v>313</v>
      </c>
      <c r="D230" s="33" t="s">
        <v>7</v>
      </c>
      <c r="E230" s="20">
        <v>226431.24</v>
      </c>
    </row>
    <row r="231" spans="1:5" ht="42">
      <c r="A231" s="98" t="s">
        <v>314</v>
      </c>
      <c r="B231" s="90" t="s">
        <v>315</v>
      </c>
      <c r="C231" s="34" t="s">
        <v>316</v>
      </c>
      <c r="D231" s="34" t="s">
        <v>40</v>
      </c>
      <c r="E231" s="18">
        <v>140658.32999999999</v>
      </c>
    </row>
    <row r="232" spans="1:5" ht="42.6" thickBot="1">
      <c r="A232" s="100"/>
      <c r="B232" s="92"/>
      <c r="C232" s="33" t="s">
        <v>317</v>
      </c>
      <c r="D232" s="33" t="s">
        <v>51</v>
      </c>
      <c r="E232" s="20">
        <v>124500</v>
      </c>
    </row>
    <row r="233" spans="1:5">
      <c r="A233" s="101">
        <v>48</v>
      </c>
      <c r="B233" s="90" t="s">
        <v>318</v>
      </c>
      <c r="C233" s="34" t="s">
        <v>103</v>
      </c>
      <c r="D233" s="34" t="s">
        <v>104</v>
      </c>
      <c r="E233" s="21">
        <v>163761.07</v>
      </c>
    </row>
    <row r="234" spans="1:5">
      <c r="A234" s="102"/>
      <c r="B234" s="91"/>
      <c r="C234" s="7" t="s">
        <v>105</v>
      </c>
      <c r="D234" s="7" t="s">
        <v>106</v>
      </c>
      <c r="E234" s="22">
        <v>134919.57</v>
      </c>
    </row>
    <row r="235" spans="1:5" ht="21.6" thickBot="1">
      <c r="A235" s="103"/>
      <c r="B235" s="92"/>
      <c r="C235" s="33" t="s">
        <v>107</v>
      </c>
      <c r="D235" s="33" t="s">
        <v>7</v>
      </c>
      <c r="E235" s="23">
        <v>123334.18</v>
      </c>
    </row>
    <row r="236" spans="1:5">
      <c r="A236" s="98">
        <v>49</v>
      </c>
      <c r="B236" s="90" t="s">
        <v>319</v>
      </c>
      <c r="C236" s="34" t="s">
        <v>187</v>
      </c>
      <c r="D236" s="34" t="s">
        <v>320</v>
      </c>
      <c r="E236" s="21">
        <v>215295</v>
      </c>
    </row>
    <row r="237" spans="1:5">
      <c r="A237" s="99"/>
      <c r="B237" s="91"/>
      <c r="C237" s="7" t="s">
        <v>188</v>
      </c>
      <c r="D237" s="7" t="s">
        <v>321</v>
      </c>
      <c r="E237" s="22">
        <v>196150</v>
      </c>
    </row>
    <row r="238" spans="1:5" ht="21.6" thickBot="1">
      <c r="A238" s="100"/>
      <c r="B238" s="92"/>
      <c r="C238" s="33" t="s">
        <v>189</v>
      </c>
      <c r="D238" s="41" t="s">
        <v>321</v>
      </c>
      <c r="E238" s="23">
        <v>158012</v>
      </c>
    </row>
    <row r="239" spans="1:5" s="11" customFormat="1" ht="51.6" customHeight="1">
      <c r="A239" s="124" t="s">
        <v>322</v>
      </c>
      <c r="B239" s="124"/>
      <c r="C239" s="124"/>
      <c r="D239" s="124"/>
      <c r="E239" s="87"/>
    </row>
    <row r="240" spans="1:5" s="11" customFormat="1" ht="38.4" customHeight="1">
      <c r="A240" s="122" t="s">
        <v>323</v>
      </c>
      <c r="B240" s="122"/>
      <c r="C240" s="122"/>
      <c r="D240" s="122"/>
      <c r="E240" s="87"/>
    </row>
    <row r="241" spans="1:5" s="11" customFormat="1" ht="20.399999999999999">
      <c r="A241" s="122" t="s">
        <v>324</v>
      </c>
      <c r="B241" s="122"/>
      <c r="C241" s="122"/>
      <c r="D241" s="122"/>
      <c r="E241" s="88"/>
    </row>
    <row r="242" spans="1:5" s="11" customFormat="1" ht="20.399999999999999">
      <c r="A242" s="122" t="s">
        <v>325</v>
      </c>
      <c r="B242" s="122"/>
      <c r="C242" s="122"/>
      <c r="D242" s="122"/>
      <c r="E242" s="88"/>
    </row>
    <row r="243" spans="1:5" s="11" customFormat="1" ht="20.399999999999999">
      <c r="A243" s="122" t="s">
        <v>326</v>
      </c>
      <c r="B243" s="122"/>
      <c r="C243" s="122"/>
      <c r="D243" s="122"/>
      <c r="E243" s="88"/>
    </row>
  </sheetData>
  <mergeCells count="106">
    <mergeCell ref="A241:D241"/>
    <mergeCell ref="A242:D242"/>
    <mergeCell ref="A243:D243"/>
    <mergeCell ref="B77:B85"/>
    <mergeCell ref="A77:A85"/>
    <mergeCell ref="A233:A235"/>
    <mergeCell ref="B233:B235"/>
    <mergeCell ref="A236:A238"/>
    <mergeCell ref="B236:B238"/>
    <mergeCell ref="A239:D239"/>
    <mergeCell ref="A240:D240"/>
    <mergeCell ref="A222:A226"/>
    <mergeCell ref="B222:B226"/>
    <mergeCell ref="A227:A230"/>
    <mergeCell ref="B227:B230"/>
    <mergeCell ref="A231:A232"/>
    <mergeCell ref="B231:B232"/>
    <mergeCell ref="A213:A215"/>
    <mergeCell ref="B213:B215"/>
    <mergeCell ref="A216:A218"/>
    <mergeCell ref="B216:B218"/>
    <mergeCell ref="A219:A221"/>
    <mergeCell ref="B219:B221"/>
    <mergeCell ref="A205:A207"/>
    <mergeCell ref="B205:B207"/>
    <mergeCell ref="A208:A209"/>
    <mergeCell ref="B208:B209"/>
    <mergeCell ref="A210:A212"/>
    <mergeCell ref="B210:B212"/>
    <mergeCell ref="A196:A199"/>
    <mergeCell ref="B196:B199"/>
    <mergeCell ref="A200:A201"/>
    <mergeCell ref="B200:B201"/>
    <mergeCell ref="A202:A204"/>
    <mergeCell ref="B202:B204"/>
    <mergeCell ref="A185:A187"/>
    <mergeCell ref="B185:B187"/>
    <mergeCell ref="A188:A192"/>
    <mergeCell ref="B188:B192"/>
    <mergeCell ref="A193:A195"/>
    <mergeCell ref="B193:B195"/>
    <mergeCell ref="A173:A176"/>
    <mergeCell ref="B173:B176"/>
    <mergeCell ref="A177:A180"/>
    <mergeCell ref="B177:B180"/>
    <mergeCell ref="A181:A184"/>
    <mergeCell ref="B181:B184"/>
    <mergeCell ref="A157:A160"/>
    <mergeCell ref="B157:B160"/>
    <mergeCell ref="A161:A167"/>
    <mergeCell ref="B161:B167"/>
    <mergeCell ref="A168:A172"/>
    <mergeCell ref="B168:B172"/>
    <mergeCell ref="A137:A144"/>
    <mergeCell ref="B137:B144"/>
    <mergeCell ref="A145:A151"/>
    <mergeCell ref="B145:B151"/>
    <mergeCell ref="A152:A156"/>
    <mergeCell ref="B152:B156"/>
    <mergeCell ref="A122:A124"/>
    <mergeCell ref="B122:B124"/>
    <mergeCell ref="A125:A129"/>
    <mergeCell ref="B125:B129"/>
    <mergeCell ref="A130:A136"/>
    <mergeCell ref="B130:B136"/>
    <mergeCell ref="A109:A115"/>
    <mergeCell ref="B109:B115"/>
    <mergeCell ref="A116:A117"/>
    <mergeCell ref="B116:B117"/>
    <mergeCell ref="A118:A121"/>
    <mergeCell ref="B118:B121"/>
    <mergeCell ref="A23:A28"/>
    <mergeCell ref="A96:A99"/>
    <mergeCell ref="B96:B99"/>
    <mergeCell ref="A100:A104"/>
    <mergeCell ref="B100:B104"/>
    <mergeCell ref="A105:A108"/>
    <mergeCell ref="B105:B108"/>
    <mergeCell ref="A86:A92"/>
    <mergeCell ref="B86:B92"/>
    <mergeCell ref="A93:A95"/>
    <mergeCell ref="B93:B95"/>
    <mergeCell ref="B23:B28"/>
    <mergeCell ref="B4:B15"/>
    <mergeCell ref="A4:A15"/>
    <mergeCell ref="A1:E1"/>
    <mergeCell ref="A66:A69"/>
    <mergeCell ref="B66:B69"/>
    <mergeCell ref="A70:A72"/>
    <mergeCell ref="B70:B72"/>
    <mergeCell ref="A73:A76"/>
    <mergeCell ref="B73:B76"/>
    <mergeCell ref="A50:A54"/>
    <mergeCell ref="B50:B54"/>
    <mergeCell ref="A55:A59"/>
    <mergeCell ref="B55:B59"/>
    <mergeCell ref="A60:A65"/>
    <mergeCell ref="B60:B65"/>
    <mergeCell ref="A29:A36"/>
    <mergeCell ref="B29:B36"/>
    <mergeCell ref="A37:A42"/>
    <mergeCell ref="B37:B42"/>
    <mergeCell ref="A43:A49"/>
    <mergeCell ref="B43:B49"/>
    <mergeCell ref="A16:A22"/>
    <mergeCell ref="B16:B22"/>
  </mergeCells>
  <pageMargins left="0.70866141732283472" right="0.70866141732283472" top="0.74803149606299213" bottom="0.74803149606299213" header="0.31496062992125984" footer="0.31496062992125984"/>
  <pageSetup paperSize="9" scale="48" fitToHeight="8" orientation="portrait" verticalDpi="0" r:id="rId1"/>
  <rowBreaks count="5" manualBreakCount="5">
    <brk id="36" max="16383" man="1"/>
    <brk id="76" max="16383" man="1"/>
    <brk id="117" max="16383" man="1"/>
    <brk id="160" max="16383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2022-04-10T23:53:17Z</dcterms:modified>
</cp:coreProperties>
</file>