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/>
  </bookViews>
  <sheets>
    <sheet name="СЭУ_свод" sheetId="2" r:id="rId1"/>
    <sheet name="РПА" sheetId="3" r:id="rId2"/>
    <sheet name="НЦПИ" sheetId="4" r:id="rId3"/>
    <sheet name="Объект 5068" sheetId="5" r:id="rId4"/>
    <sheet name="ДГУЮ" sheetId="6" r:id="rId5"/>
  </sheets>
  <definedNames>
    <definedName name="_xlnm.Print_Area" localSheetId="1">РПА!$A$1:$D$10</definedName>
    <definedName name="_xlnm.Print_Area" localSheetId="0">СЭУ_свод!$A$1:$H$314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  <c r="D10" i="4"/>
  <c r="D9" i="4"/>
  <c r="D8" i="4"/>
  <c r="D7" i="4"/>
  <c r="D6" i="4"/>
  <c r="D10" i="3" l="1"/>
  <c r="D9" i="3"/>
  <c r="D8" i="3"/>
  <c r="D7" i="3"/>
  <c r="D6" i="3"/>
  <c r="B169" i="2" l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</calcChain>
</file>

<file path=xl/sharedStrings.xml><?xml version="1.0" encoding="utf-8"?>
<sst xmlns="http://schemas.openxmlformats.org/spreadsheetml/2006/main" count="693" uniqueCount="427">
  <si>
    <t>Приложение 1</t>
  </si>
  <si>
    <t>Информация о среднемесячной заработной плате директора, заместителей директора и главного бухгалтера федеральных бюджетных учреждений Минюста России за 2023 год</t>
  </si>
  <si>
    <t>Наименование учреждения</t>
  </si>
  <si>
    <t>№ п/п</t>
  </si>
  <si>
    <t>Должность, в отношении которой представляется информация</t>
  </si>
  <si>
    <t>ФИО лица в отношении которого представляется информация</t>
  </si>
  <si>
    <t>Среднемесячная заработная плата за 2023 год, рублей</t>
  </si>
  <si>
    <t>Федеральное бюджетное учреждение Алтайская лаборатория судебной экспертизы Министерства юстиции Российской Федерации</t>
  </si>
  <si>
    <t>Директор</t>
  </si>
  <si>
    <t>Рубцов Андрей Валерьевич</t>
  </si>
  <si>
    <t>Заместитель директора</t>
  </si>
  <si>
    <t>Голубцов Алексей Витальевич</t>
  </si>
  <si>
    <t>Заместитель директора - начальник филиала</t>
  </si>
  <si>
    <t>Воронина Юлия Владимировна</t>
  </si>
  <si>
    <t>Главный бухгалтер</t>
  </si>
  <si>
    <t>Смирнова Анна Алексеевна</t>
  </si>
  <si>
    <t xml:space="preserve">Федеральное бюджетное учреждение Архангельская лаборатория судебной экспертизы Министерства юстиции Российкой Федерации </t>
  </si>
  <si>
    <t>Потапова Елена Сергеевна</t>
  </si>
  <si>
    <t>Губанова Людмила Андреевна</t>
  </si>
  <si>
    <t>Колотаева Татьяна Сергеевна</t>
  </si>
  <si>
    <t>Федеральное бюджетное учреждение Башкирская лаборатория судебной экспертизы Министерства юстиции Российкой Федерации</t>
  </si>
  <si>
    <t>1</t>
  </si>
  <si>
    <t>Гатауллина Гульнара Зинфировна</t>
  </si>
  <si>
    <t>2</t>
  </si>
  <si>
    <t>Гланый бухгалтер</t>
  </si>
  <si>
    <t>Аманова Гульшат Ринадовна</t>
  </si>
  <si>
    <t xml:space="preserve">Федеральное бюджетное учреждение Брянская лаборатория судебной экспертизы Министерства юстиции Российкой Федерации </t>
  </si>
  <si>
    <t>Филилеева Татьяна Владимировна</t>
  </si>
  <si>
    <t>Данилов Дмитрий Павлович</t>
  </si>
  <si>
    <t>Кувшинников Леонид Анатольевич</t>
  </si>
  <si>
    <t>Ермошина Валентина Ивановна</t>
  </si>
  <si>
    <t xml:space="preserve">Федеральное бюджетное учреждение Владимирская лаборатория судебной экспертизы Министерства юстиции Российской Федерации </t>
  </si>
  <si>
    <t>Шаховалов Дмитрий Владимирович</t>
  </si>
  <si>
    <t>Заместитель начальника</t>
  </si>
  <si>
    <t>Думова Милена Васильевна</t>
  </si>
  <si>
    <t>Войтенко Ольга Михайловна</t>
  </si>
  <si>
    <t xml:space="preserve">Федеральное бюджетное учреждение Волгоградская лаборатория судебной экспертизы Министерства юстиции Российской Федерации </t>
  </si>
  <si>
    <t>Директор (с 10.07.2023)</t>
  </si>
  <si>
    <t>Мантула Игорь Владимирович</t>
  </si>
  <si>
    <t>Директор (с 16.01.2023 до 10.07.2023)</t>
  </si>
  <si>
    <t>Зайцева Лилия Викторовна</t>
  </si>
  <si>
    <t>Заместитель директора-начальник филиала</t>
  </si>
  <si>
    <t>Унгарлинова Ирина Николаевна</t>
  </si>
  <si>
    <t>Петров Александр Викторович</t>
  </si>
  <si>
    <t>Кондратенкова Надежда Николаевна</t>
  </si>
  <si>
    <t xml:space="preserve">Федеральное бюджетное учреждение Вологодская лаборатория судебной экспертизы Министерства юстиции Российской Федерации </t>
  </si>
  <si>
    <t>Шохичев Дмитрий Юрьевич</t>
  </si>
  <si>
    <t>Макарова Антонина Ивановна</t>
  </si>
  <si>
    <t>Опарина Наталья Александровна</t>
  </si>
  <si>
    <t xml:space="preserve">Федеральное бюджетное учреждение Воронежский региональный центр судебной экспертизы Министерства юстиции Российской Федерации </t>
  </si>
  <si>
    <t>Долин Александр Николаевич</t>
  </si>
  <si>
    <t>Голубкова Наталья Николаевна</t>
  </si>
  <si>
    <t>Первый заместитель директора</t>
  </si>
  <si>
    <t>Федотова Ольга Васильевна</t>
  </si>
  <si>
    <t>Пекшев Петр Александрович</t>
  </si>
  <si>
    <t>Заместитель директора по общим вопросам, 0,5 ст., (с 01.03.2023)</t>
  </si>
  <si>
    <t>Морозова  Марина Владимировна</t>
  </si>
  <si>
    <t xml:space="preserve">Федеральное бюджетное учреждение Дагестанская лаборатория судебной экспертизы Министерства юстиции Российской Федерации </t>
  </si>
  <si>
    <t>Сулейманов Сулейман Магомедович</t>
  </si>
  <si>
    <t>Гамзаева Светлана Рамазановна</t>
  </si>
  <si>
    <t>3</t>
  </si>
  <si>
    <t>Алибеков Алим Имнияминович</t>
  </si>
  <si>
    <t>4</t>
  </si>
  <si>
    <t xml:space="preserve">Заместитель директора - начальник </t>
  </si>
  <si>
    <t>Лечиев Руслан Самовдынович</t>
  </si>
  <si>
    <t>5</t>
  </si>
  <si>
    <t>Богданович Вазипат Садрудиновна</t>
  </si>
  <si>
    <t xml:space="preserve">Федеральное бюджетное учреждение Дальневосточный региональный центр судебной экспертизы Министерства юстиции Российской Федерации </t>
  </si>
  <si>
    <t>Салкина Наталья Васильевна</t>
  </si>
  <si>
    <t>Головина Елена Александровна</t>
  </si>
  <si>
    <t>Королева Виктория Евгеньевна</t>
  </si>
  <si>
    <t>Оленина Ольга Георгиевна</t>
  </si>
  <si>
    <t>Акулич Мария Александровна</t>
  </si>
  <si>
    <t>Башкатова Любовь Викторовна</t>
  </si>
  <si>
    <t>Гуляев Александр Павлович</t>
  </si>
  <si>
    <t>Ежевский Сергей Яковлевич</t>
  </si>
  <si>
    <t>Мальцев Андрей Геннадьевич</t>
  </si>
  <si>
    <t xml:space="preserve">Федеральное бюджетное учреждение Забайкальская лаборатория судебной экспертизы Министерства юстиции Российской Федерации </t>
  </si>
  <si>
    <t>Шишова Вера Владимировна</t>
  </si>
  <si>
    <t>Петров Николай Лазаревич</t>
  </si>
  <si>
    <t>Ентаева Елена Владимировна</t>
  </si>
  <si>
    <t xml:space="preserve">Федеральное бюджетное учреждение Ивановская лаборатория судебной экспертизы Министерства юстиции Российской Федерации </t>
  </si>
  <si>
    <t>Директор  (по 09.01.2023)</t>
  </si>
  <si>
    <t>Солдатенков Александр Иванович</t>
  </si>
  <si>
    <t>Директор (с 10.01.2023)</t>
  </si>
  <si>
    <t xml:space="preserve">       Полуев Анатолий Владимирович</t>
  </si>
  <si>
    <t>Заместитель начальника по основной деятельности (до 20.01.2023)</t>
  </si>
  <si>
    <t>Литова Оксана Александровна</t>
  </si>
  <si>
    <t>Борина Юлия Евгеньевна</t>
  </si>
  <si>
    <t xml:space="preserve">Федеральное бюджетное учреждение  Иркутская лаборатория судебной экспертизы Министерства юстиции Российской Федерации </t>
  </si>
  <si>
    <t>Дзюба Геннадий Григорьевич</t>
  </si>
  <si>
    <t>Терская Светлана Евгеньевна</t>
  </si>
  <si>
    <t>Гудкова Ирина Анатольевна</t>
  </si>
  <si>
    <t xml:space="preserve">Федеральное бюджетное учреждение Калининградская лаборатория судебной экспертизы Министерства юстиции Российской Федерации </t>
  </si>
  <si>
    <t>Директор (с 15.03.2023)</t>
  </si>
  <si>
    <t>Петров Сергей Михайлович</t>
  </si>
  <si>
    <t>Директор (до 15.03.2023)</t>
  </si>
  <si>
    <t>Рипомельников Александр Борисович</t>
  </si>
  <si>
    <t>Бабкина Оксана Александровна</t>
  </si>
  <si>
    <t>Шпиндяева Наталья Викторовна</t>
  </si>
  <si>
    <t xml:space="preserve">Федеральное бюджетное учреждение Калужская лаборатория судебной экспертизы Министерства юстиции Российской Федерации </t>
  </si>
  <si>
    <t>Директор (до 29.11.2023)</t>
  </si>
  <si>
    <t>Семенов Дмитрий Иванович</t>
  </si>
  <si>
    <t>Директор (с 29.11.2023)</t>
  </si>
  <si>
    <t>Афонин Владимир Александрович</t>
  </si>
  <si>
    <t xml:space="preserve">Заместитель директора (с 01.01.2023 -29.11.2023) </t>
  </si>
  <si>
    <t xml:space="preserve">Главный бухгалтер          </t>
  </si>
  <si>
    <t>Матюхина Ирина Николаевна</t>
  </si>
  <si>
    <t>Федеральное государственное бюджетное учреждение "Карельская лаборатория судебной экспертизы Министерства юстиции Российской Федерации"</t>
  </si>
  <si>
    <t>Михеева Ульяна Борисовна</t>
  </si>
  <si>
    <t>Лаврикова Анна Александровна</t>
  </si>
  <si>
    <t xml:space="preserve">Федеральное бюджетное учреждение Кемеровская лаборатория судебной экспертизы Министерства юстиции Российской Федерации </t>
  </si>
  <si>
    <t>Гавриленко Вячеслав Владимирович</t>
  </si>
  <si>
    <t>Соловьев Алексей Вячеславович</t>
  </si>
  <si>
    <t>Юрченко Максим Дмитриевич</t>
  </si>
  <si>
    <t>Черкасова Елена Александровна</t>
  </si>
  <si>
    <t xml:space="preserve">Федеральное бюджетное учреждение Кировская лаборатория судебной экспертизы Министерства юстиции Российской Федерации </t>
  </si>
  <si>
    <t>Начальник</t>
  </si>
  <si>
    <t>Болотова Ольга Алексеевна</t>
  </si>
  <si>
    <t>Койков Дмитрий Евгеньевич</t>
  </si>
  <si>
    <t>Метелева Ольга Владимировна</t>
  </si>
  <si>
    <t xml:space="preserve">Федеральное бюджетное учреждение Краснодарская лаборатория судебной экспертизы Министерства юстиции Российской Федерации </t>
  </si>
  <si>
    <t>Зарецких Андрей Викторович</t>
  </si>
  <si>
    <t>Родионенко Ольга Борисовна</t>
  </si>
  <si>
    <t>Гаранин Юрий Юрьевич</t>
  </si>
  <si>
    <t>Казанкова Наталья Валерьевна</t>
  </si>
  <si>
    <t>Сидорович Наталия Валериевна</t>
  </si>
  <si>
    <t>Кулишова Анна Анатольевна</t>
  </si>
  <si>
    <t xml:space="preserve">Федеральное бюджетное учреждение Красноярская лаборатория судебной экспертизы Министерства юстиции Российской Федерации </t>
  </si>
  <si>
    <t>Попов Илья Владимирович</t>
  </si>
  <si>
    <t>Дресвянская Елена Викторовна</t>
  </si>
  <si>
    <t>Соловьев Александр Иванович</t>
  </si>
  <si>
    <t>Шонина Виктория Анатольева</t>
  </si>
  <si>
    <t>Подлипаева Татьяна Ивановна</t>
  </si>
  <si>
    <t>Баазан Мира Серен-Дажыевна</t>
  </si>
  <si>
    <t xml:space="preserve">Федеральное бюджетное учреждение "Крымская лаборатория судебной экспертизы Министерства юстиции Российской Федерации" </t>
  </si>
  <si>
    <t>Ярошеня Галина Владимировна</t>
  </si>
  <si>
    <t>Бедин Александр Евгеньевич</t>
  </si>
  <si>
    <t>Чудиновских Андрей Аркадьевич</t>
  </si>
  <si>
    <t>Матросова Вероника Владимировна</t>
  </si>
  <si>
    <t>Заместитель директора - начальник  филиала</t>
  </si>
  <si>
    <t>Сластников Денис Сергеевич</t>
  </si>
  <si>
    <t>Нестерчук Лариса Николаевна</t>
  </si>
  <si>
    <t xml:space="preserve">Федеральное бюджетное учреждение Курская лаборатория судебной экспертизы Министерства юстиции Российской Федерации </t>
  </si>
  <si>
    <t>Директор  (до 27.03.2023)</t>
  </si>
  <si>
    <t>Дорофеева Елена Анатольевна</t>
  </si>
  <si>
    <t>Директор  (с 27.03.2023 )</t>
  </si>
  <si>
    <t>Лемтюгов Олег Александрович</t>
  </si>
  <si>
    <t xml:space="preserve">Заместитель директора </t>
  </si>
  <si>
    <t>Митасов Евгений Иванович</t>
  </si>
  <si>
    <t>Заместитель директора (с апреля по  август)</t>
  </si>
  <si>
    <t>Толоконина Валентина Викторовна</t>
  </si>
  <si>
    <t xml:space="preserve">Федеральное бюджетное учреждение Мордовская лаборатория судебной экспертизы Министерства юстиции Российской Федерации </t>
  </si>
  <si>
    <t>Директор (с 01.01.2023 по 26.01.2023)</t>
  </si>
  <si>
    <t xml:space="preserve">Неськин Юрий Вячеславович </t>
  </si>
  <si>
    <t>Директор (27.01.2023 по 26.04.2023)</t>
  </si>
  <si>
    <t xml:space="preserve">Балакирева Елена Владимировна </t>
  </si>
  <si>
    <t>Директор (с 27.04.2023 по 31.12.2023)</t>
  </si>
  <si>
    <t xml:space="preserve">Альмяшев Радик Рястямович </t>
  </si>
  <si>
    <t>Заместитель директора (с 01.01.2023 по 26.01.2023)</t>
  </si>
  <si>
    <t>Заместитель директора (с 27.01.2023 по 31.12.2023)</t>
  </si>
  <si>
    <t xml:space="preserve">Главный бухгалтер </t>
  </si>
  <si>
    <t>Поршакова Марина Владимировна</t>
  </si>
  <si>
    <t xml:space="preserve">Федеральное бюджетное учреждение Мурманская Лаборатория судебной экспертизы Министерства юстиции Российской Федерации </t>
  </si>
  <si>
    <t>Саенко  Сергей Игоревич</t>
  </si>
  <si>
    <t>Копылова Ирина Владислововна</t>
  </si>
  <si>
    <t xml:space="preserve">Поделякина Светлана Валерьевна </t>
  </si>
  <si>
    <t xml:space="preserve">Федеральное бюджетное учреждение Омская лаборатория судебной экспертизы Министерства юстиции Российской Федерации </t>
  </si>
  <si>
    <t>Шефлер Владимир Леонидович</t>
  </si>
  <si>
    <t>Точеных Юрий Евгеньевич</t>
  </si>
  <si>
    <t>Кожикина Татьяна Анатольевна</t>
  </si>
  <si>
    <t xml:space="preserve">Федеральное бюджетное учреждение Орловская лаборатория судебной экспертизы Министерства юстиции Российской Федерации </t>
  </si>
  <si>
    <t>Ефимова Тамара Дмитриевна</t>
  </si>
  <si>
    <t>Коряжкина Наталья Борисовна</t>
  </si>
  <si>
    <t>Студенникова Ирина Николаевна</t>
  </si>
  <si>
    <t xml:space="preserve">Федеральное государственное бюджетное учреждение "Оренбургская лаборатория судебной экспертизы Министерства юстиции Российской Федерации" </t>
  </si>
  <si>
    <t>Мартыненко Александр Юрьевич</t>
  </si>
  <si>
    <t>Асенова Ольга Анатольевна</t>
  </si>
  <si>
    <t>Сапарова Галина Викторовна</t>
  </si>
  <si>
    <t xml:space="preserve">Федеральное бюджетное учреждение Пензенская лаборатория судебной экспертизы Министерства юстиции Российской Федерации </t>
  </si>
  <si>
    <t>Гусаров Игорь Михайлович</t>
  </si>
  <si>
    <t>Малахова Вера Николаевна</t>
  </si>
  <si>
    <t>Геранина Ирина Николаевна</t>
  </si>
  <si>
    <t>Краснова Ирина Николаевна</t>
  </si>
  <si>
    <t xml:space="preserve">Федеральное бюджетное учреждение Пермская лаборатория судебной экспертизы Министерства юстиции Российской Федерации </t>
  </si>
  <si>
    <t>Стрельцова Татьяна Юрьевна</t>
  </si>
  <si>
    <t>Штольц Марина Викторовна</t>
  </si>
  <si>
    <t>Шеврина Галина Николаевна</t>
  </si>
  <si>
    <t xml:space="preserve">Федеральное бюджетное учреждение Приморская лаборатория судебной экспертизы Министерства юстиции Российской Федерации </t>
  </si>
  <si>
    <t>Школьный Александр Геннадьевич</t>
  </si>
  <si>
    <t>И.о. заместителя директора (исполнение обязанностей заместителя директора возложено с 01.12.2023 по 01.03.2024 г.)</t>
  </si>
  <si>
    <t>Волков Евгений Анатольевич</t>
  </si>
  <si>
    <t>Данилко Марина Александровна</t>
  </si>
  <si>
    <t xml:space="preserve">Федеральное бюджетное учреждение Приволжский региональный центр судебной экспертизы Министерства юстиции Российской Федерации </t>
  </si>
  <si>
    <t>Пронин Владимир Николаевич</t>
  </si>
  <si>
    <t>Лесникова Полина Галлимуловна</t>
  </si>
  <si>
    <t>Кармазинский Григорий Александрович</t>
  </si>
  <si>
    <t>Туманова Жанна Александровна</t>
  </si>
  <si>
    <t xml:space="preserve">Федеральное бюджетное учреждение Рязанская лаборатория судебной экспертизы Министерства юстиции Российской Федерации </t>
  </si>
  <si>
    <t>Ковачев Олег Владимирович</t>
  </si>
  <si>
    <t>Рожкова Елена Валерьевна</t>
  </si>
  <si>
    <t>Астахова Юлия Геннадьевна</t>
  </si>
  <si>
    <t xml:space="preserve">Федеральное бюджетное учреждение Российский федеральный центр судебной экспертизы при Министерстве юстиции Российской Федерации </t>
  </si>
  <si>
    <t>Феоктистов Сергей Валерьевич</t>
  </si>
  <si>
    <t>Кукса Игорь Николаевич</t>
  </si>
  <si>
    <t>Денисов Юрий Дмитриевич</t>
  </si>
  <si>
    <t>Усов Александр Иванович</t>
  </si>
  <si>
    <t>Голубенко Владимир Иванович</t>
  </si>
  <si>
    <t>Мамонтов Алексей Владимирович</t>
  </si>
  <si>
    <t>Омельянюк Георгий Георгиевич</t>
  </si>
  <si>
    <t>Пронин Василий Яковлевич</t>
  </si>
  <si>
    <t>Пшерадовский Антон Викентьевич</t>
  </si>
  <si>
    <t>Таран Сергей Дмитриевич</t>
  </si>
  <si>
    <t>Суслов Николай Николаевич</t>
  </si>
  <si>
    <t>Пономарева Светлана Алексеевна</t>
  </si>
  <si>
    <t xml:space="preserve">Федеральное бюджетное учреждение Самарская лаборатория судебной экспертизы Министерства юстиции Российской Федерации </t>
  </si>
  <si>
    <t>Феоктистова Лидия Валентиновна</t>
  </si>
  <si>
    <t>Первый заместитель директора с возложением функций контрактного управляющего</t>
  </si>
  <si>
    <t>Ершова Наталья Николаевна</t>
  </si>
  <si>
    <t>Корнилаева Наталья Евгеньевна</t>
  </si>
  <si>
    <t>Семикина Вера Михайловна</t>
  </si>
  <si>
    <t xml:space="preserve">Федеральное бюджетное учреждение Саратовская лаборатория судебной экспертизы Министерства юстиции Российской Федерации </t>
  </si>
  <si>
    <t>Директор (11.09.2023- 31.12.2023)</t>
  </si>
  <si>
    <t>Кочергин Сергей Викторович</t>
  </si>
  <si>
    <t>Директор (01.01.2023-10.09.2023)</t>
  </si>
  <si>
    <t>Егорова Виктория Викторовна</t>
  </si>
  <si>
    <t>Казанцева Ирина Леонидовна</t>
  </si>
  <si>
    <t>Артемьева Наталия Юрьевна</t>
  </si>
  <si>
    <t>Степанов Александр Викторович</t>
  </si>
  <si>
    <t xml:space="preserve">Федеральное бюджетное учреждение Сахалинская лаборатория судебной экспертизы Министерства юстиции Российской Федерации </t>
  </si>
  <si>
    <t>Кузнецов Николай Павлович</t>
  </si>
  <si>
    <t>Даньшин Евгений Владимирович</t>
  </si>
  <si>
    <t>Берлина Наталья Васильевна</t>
  </si>
  <si>
    <t xml:space="preserve">Федеральное бюджетное учреждение Средне-Волжский региональный центр судебной экспертизы Министерства юстиции Российской Федерации </t>
  </si>
  <si>
    <t>Игнатьева Галина Викторовна</t>
  </si>
  <si>
    <t>Файзуллин Альберт Камилевич</t>
  </si>
  <si>
    <t>Никифоров Сергей Анатольевич</t>
  </si>
  <si>
    <t>Зиганшина Фарида Усмановна</t>
  </si>
  <si>
    <t xml:space="preserve">Федеральное бюджетное учреждение "Севастопольская лаборатория судебной экспертизы Министерства юстиции Российской Федерации" </t>
  </si>
  <si>
    <t>Плохотный Олег Викторович</t>
  </si>
  <si>
    <t>Зместитель директора по основной деятельности</t>
  </si>
  <si>
    <t>Кузнецова Елена Викторовна</t>
  </si>
  <si>
    <t>Зместитель директора-начальник  филиала</t>
  </si>
  <si>
    <t>Шабанова Татьяна Владимировна</t>
  </si>
  <si>
    <t>Вакар-Марценюк Галина Валериевна</t>
  </si>
  <si>
    <t xml:space="preserve">Федеральное бюджетное учреждение Северо-Западный региональный центр судебной экспертизы Министерства юстиции Российской Федерации </t>
  </si>
  <si>
    <t>Замараева Наталия Александровна</t>
  </si>
  <si>
    <t>Кононец Вера Аркадьевна</t>
  </si>
  <si>
    <t>Гаврилова Наталья Юрьевна</t>
  </si>
  <si>
    <t>Заместитель директора  - начальник филиала</t>
  </si>
  <si>
    <t>Галлямова Инна Владимировна</t>
  </si>
  <si>
    <t>Семенов Алексей Витальевич</t>
  </si>
  <si>
    <t xml:space="preserve">Федеральное бюджетное учреждение Северо- Кавказский Региональный центр судебной экспертизы Министерства юстиции Российской Федерации </t>
  </si>
  <si>
    <t>Дмитренко Александр Сергеевич (01.01.2023-20.09.2023)</t>
  </si>
  <si>
    <t>Каледин Антон Евгеньевич              (с 21.09.2023)</t>
  </si>
  <si>
    <t>Березницкий Андрей Сергеевич</t>
  </si>
  <si>
    <t>Решетников Юрий Сергеевич (01.01.2023-09.10.2023)</t>
  </si>
  <si>
    <t>Заместитель  директора</t>
  </si>
  <si>
    <t>Шаповалов Юрий Романович</t>
  </si>
  <si>
    <t>Каледин Антон Евгеньевич              (01.01.2023- 20.09.2023)</t>
  </si>
  <si>
    <t>Хубиев Казбич Хусеевич</t>
  </si>
  <si>
    <t>Лазаренко Виктория Викторовна</t>
  </si>
  <si>
    <t xml:space="preserve">Федеральное бюджетное учреждение Сибирский региональный центр судебной экспертизы Министерства юстиции Российской Федерации </t>
  </si>
  <si>
    <t>Чурляев Евгений Владиславович</t>
  </si>
  <si>
    <t>Нитяго Дмитрий Васильевич</t>
  </si>
  <si>
    <t>Савенкова Лариса Анатольевна</t>
  </si>
  <si>
    <t>Ковалёв Дмитрий Иванович</t>
  </si>
  <si>
    <t>Петрова Ирина Анатольевна</t>
  </si>
  <si>
    <t xml:space="preserve">Федеральное бюджетное учреждение Тамбовская лаборатория судебной экспертизы Министерства юстиции Российской Федерации </t>
  </si>
  <si>
    <t xml:space="preserve">Директор </t>
  </si>
  <si>
    <t>Щербачевич Елена Антоновна</t>
  </si>
  <si>
    <t>Ерохина Наталия Андреевна</t>
  </si>
  <si>
    <t>Дмитриевцев Дмитрий Александрович</t>
  </si>
  <si>
    <t>Хворова Эльвира Владимировна</t>
  </si>
  <si>
    <t>Мызникова Юлия Юрьевна</t>
  </si>
  <si>
    <t>Манышева Олеся Николаевна</t>
  </si>
  <si>
    <t xml:space="preserve">Федеральное бюджетное учреждение Томская лаборатория судебной экспертизы Министерства юстиции Российской Федерации </t>
  </si>
  <si>
    <t>Бубнов Иван Петрович</t>
  </si>
  <si>
    <t>Ермаков Дмитрий Александрович</t>
  </si>
  <si>
    <t>Денисова Ольга Геннадьевна</t>
  </si>
  <si>
    <t xml:space="preserve">Федеральное бюджетное учреждение Тульская лаборатория судебной экспертизы Министерства юстиции Российской Федерации </t>
  </si>
  <si>
    <t xml:space="preserve">1 </t>
  </si>
  <si>
    <t>Маслов Валерий Валерьевич</t>
  </si>
  <si>
    <t>Клименкова Анжела Николаевна</t>
  </si>
  <si>
    <t>Заместитель директора                   (с возложением функций контрактного уравляющего)</t>
  </si>
  <si>
    <t>Семенов Дмитрий Николаевич</t>
  </si>
  <si>
    <t>Алешина Елена Владимировна</t>
  </si>
  <si>
    <t xml:space="preserve">Федеральное бюджетное учреждение Тюменская лаборатория судебной экспертизы Министерства юстиции Российской Федерации </t>
  </si>
  <si>
    <t>Дылдин Сергей Иванович</t>
  </si>
  <si>
    <t>Яковлева Светлана Александровна</t>
  </si>
  <si>
    <t>Неустроев Константин Владимирович</t>
  </si>
  <si>
    <t>Корякина Татьяна Владимировна</t>
  </si>
  <si>
    <t xml:space="preserve">Федеральное бюджетное учреждение Ульяновская лаборатория судебной экспертизы Министерства юстиции Российской Федерации </t>
  </si>
  <si>
    <t>Силантьев Игорь Михайлович</t>
  </si>
  <si>
    <t>Сягондина Елена Владимировна</t>
  </si>
  <si>
    <t>Коломиец Елена Всеволодовна</t>
  </si>
  <si>
    <t xml:space="preserve">Федеральное бюджетное учреждение Уральский региональный центр судебной экспертизы Министерства юстиции Российской Федерации </t>
  </si>
  <si>
    <t>Директор Центра</t>
  </si>
  <si>
    <t>Цыганкова Евгения Владимировна</t>
  </si>
  <si>
    <t>Колмакова Василина Валерьевна</t>
  </si>
  <si>
    <t>Танько Полина Юрьевна</t>
  </si>
  <si>
    <t>Филиппова Наталья Николаевна</t>
  </si>
  <si>
    <t xml:space="preserve">Федеральное бюджетное учреждение Челябинская лаборатория судебной экспертизы Министерства юстиции Российской Федерации </t>
  </si>
  <si>
    <t>Директор ( 01.01.23 по 07.03.23)</t>
  </si>
  <si>
    <t xml:space="preserve">Директор (с 08.03.23) </t>
  </si>
  <si>
    <t>Якупов Артур Раисович</t>
  </si>
  <si>
    <t>Заместитель  директора (с 01.01.23 по 07.03.23)</t>
  </si>
  <si>
    <t>Заместитель  директора (с 09.03.23)</t>
  </si>
  <si>
    <t>Стерлигова Ирина Владимировна</t>
  </si>
  <si>
    <t>Заместитель директора-начальник филиала 
(с 26.06.23)</t>
  </si>
  <si>
    <t>Забоев Вячеслав Владимирович</t>
  </si>
  <si>
    <t>Хаботина Татьяна Дмитриевна</t>
  </si>
  <si>
    <t xml:space="preserve">Федеральное бюджетное учреждение Читинская лаборатория судебной экспертизы Министерства юстиции Российской Федерации </t>
  </si>
  <si>
    <t>Наумова Оксана Владимировна</t>
  </si>
  <si>
    <t>Иванов Андрей Викторович</t>
  </si>
  <si>
    <t>Вятчина Татьяна Александровна</t>
  </si>
  <si>
    <t xml:space="preserve">Федеральное бюджетное учреждение Чувашская лаборатория судебной экспертизы Министерства юстиции Российской Федерации </t>
  </si>
  <si>
    <t>Морозов Алексей Леонидович</t>
  </si>
  <si>
    <t>Платонова Мария Александровна</t>
  </si>
  <si>
    <t>Степанов Юрий Вениаминович</t>
  </si>
  <si>
    <t>Васильева Татьяна Николаевна</t>
  </si>
  <si>
    <t xml:space="preserve">Федеральное бюджетное учреждение Южный региональный центр судебной экспертизы Министерства юстиции Российской Федерации </t>
  </si>
  <si>
    <t>Тухканен Олег Владиславович</t>
  </si>
  <si>
    <t>Бессонов Алексей Викторович</t>
  </si>
  <si>
    <t>Горохова Татьяна Николаевна</t>
  </si>
  <si>
    <t>Пустовалова Елена Петровна</t>
  </si>
  <si>
    <t>Шипшин Сергей Сергеевич</t>
  </si>
  <si>
    <t>Шабунина Надежда Владимировна</t>
  </si>
  <si>
    <t xml:space="preserve">Федеральное бюджетное учреждение Якутская лаборатория судебной экспертизы Министерства юстиции Российской Федерации </t>
  </si>
  <si>
    <t>Могзоев Борис Анатольевич</t>
  </si>
  <si>
    <t>Болотаев Алан Ибрагимович</t>
  </si>
  <si>
    <t>Александрова Олеся Николаевна</t>
  </si>
  <si>
    <t xml:space="preserve">Федеральное бюджетное учреждение Ярославская лаборатория судебной экспертизы Министерства юстиции Российской Федерации </t>
  </si>
  <si>
    <t>Сергеева Светлана Васильевна</t>
  </si>
  <si>
    <t>Грязнова Татьяна Викторовна</t>
  </si>
  <si>
    <t>Суслова Татьяна Николаевна</t>
  </si>
  <si>
    <t xml:space="preserve">Заместитель директора-начальник филиала </t>
  </si>
  <si>
    <t>Головин Андрей Альбертович</t>
  </si>
  <si>
    <t xml:space="preserve">Федеральное государственное бюджетное учреждение "Белгородская лаборатория судебной экспертизы Министерства юстиции Российской Федерации" </t>
  </si>
  <si>
    <t>Пономарев Олег Николаевич</t>
  </si>
  <si>
    <t>Колегов Александр Леонидович</t>
  </si>
  <si>
    <t>Назарова Ольга Михайловна</t>
  </si>
  <si>
    <t xml:space="preserve">Федеральное государственное  бюджетное учреждение "Владикавказская Лаборатория Судебной Экспертизы Министерства юстиции Российской Федерации" </t>
  </si>
  <si>
    <t>Циплакидис Елена Георгиевна</t>
  </si>
  <si>
    <t>Зуева Надежда Сергеевна</t>
  </si>
  <si>
    <t xml:space="preserve">Федеральное госудаственное бюджетное учреждение "Кабардино-Балкарская лаборатория судебной экспертизы Министертсва юстиции Российской Федерации" </t>
  </si>
  <si>
    <t>Директор (до 14.03.2023)</t>
  </si>
  <si>
    <t>Амшоков Заурбек Мухадинович</t>
  </si>
  <si>
    <t>Маржохов Артур Хасанович</t>
  </si>
  <si>
    <t>Курдугова Алина Заурбековна</t>
  </si>
  <si>
    <t xml:space="preserve">Федеральное государственное бюджетное учреждение "Липецкая лаборатория судебной экспертизы Министерства юстиции Российской Федерации" </t>
  </si>
  <si>
    <t>Кондаков Александр Николаевич</t>
  </si>
  <si>
    <t>Хальзова Татьяна Николаевна</t>
  </si>
  <si>
    <t>Светикова Дина Сергеевна</t>
  </si>
  <si>
    <t xml:space="preserve">Федеральное государственное бюджетное учреждение "Марийская лаборатория судебной экспертизы Министерства юстиции Российской Федерации" </t>
  </si>
  <si>
    <t>1.</t>
  </si>
  <si>
    <t>Тиминов Алексей Владимирович</t>
  </si>
  <si>
    <t>2.</t>
  </si>
  <si>
    <t>Аблинова Наталья Викторовна</t>
  </si>
  <si>
    <t xml:space="preserve">Федеральное государственное бюджетное учреждение "Московская областная лаборатория судебной экспертизы Министерства юстиции Российской Федерации" </t>
  </si>
  <si>
    <t>Григорьев Игорь Александрович</t>
  </si>
  <si>
    <t>Болховитин Дмитрий Ильич</t>
  </si>
  <si>
    <t>Захарова Инна Григорьевна</t>
  </si>
  <si>
    <t>Семенюк Светлана Владимировна</t>
  </si>
  <si>
    <t xml:space="preserve">Федеральное государственное бюджетное учреждение «Новгородская лаборатория судебной экспертизы Министерства юстиции Российской Федерации» </t>
  </si>
  <si>
    <t>Варенцов Георгий Владимирович</t>
  </si>
  <si>
    <t>Директор(с 30.06.2023)</t>
  </si>
  <si>
    <t>Викторов Дмитрий Александрович</t>
  </si>
  <si>
    <t>Шамова Татьяна Владимировна</t>
  </si>
  <si>
    <t xml:space="preserve">Федеральное государственное бюджетное учреждение "Псковская лаборатория судебной экспертизы Министерства юстиции Российской Федерации" </t>
  </si>
  <si>
    <t>Шипов Олег Николаевич</t>
  </si>
  <si>
    <t>Коваленко Александр Геннадьевич</t>
  </si>
  <si>
    <t xml:space="preserve">Федеральное государственное бюджетное учреждение "Тверская лаборатория судебной экспертизы Министерства юстиции Российской Федерации" </t>
  </si>
  <si>
    <t>Ярокурцева Майя Борисовна</t>
  </si>
  <si>
    <t>Богданова Наталья Константиновна</t>
  </si>
  <si>
    <t xml:space="preserve">Федеральное государственное бюджетное учреждение "Донецкая лаборатория судебной экспертизы Министерства юстиции Российской Федерации" </t>
  </si>
  <si>
    <t>Бордюгов Леонид Григорьевич</t>
  </si>
  <si>
    <t xml:space="preserve">Бордаков Сергей Николаевич </t>
  </si>
  <si>
    <t xml:space="preserve">Гижко Анна Игоревна </t>
  </si>
  <si>
    <t xml:space="preserve">Федеральное государственное учреждение "Луганская лаборатория судебной экспертизы Министерства юстиции Российской Федерации" </t>
  </si>
  <si>
    <t>Гавриленко Инесса Александровна</t>
  </si>
  <si>
    <t>Заместитель директора Заместитель директора (с возложением функции контрактного управляющего)</t>
  </si>
  <si>
    <t>Грубич-Борисенко Тимур Витальевич</t>
  </si>
  <si>
    <t>Гордиенко Татьяна Александровна</t>
  </si>
  <si>
    <t>Приложение 2</t>
  </si>
  <si>
    <t>Информация о среднемесячной заработной плате директора, заместителя директора 
и главного бухгалтера за 2023 год</t>
  </si>
  <si>
    <t xml:space="preserve">Федеральное государственное бюджетное образовательное учреждение высшего образования «Всероссийский государственный университет юстиции (РПА Минюста России)» </t>
  </si>
  <si>
    <t>№ 
п/п</t>
  </si>
  <si>
    <t>Среднемесячная 
заработная плата 
за 2023 год, рублей</t>
  </si>
  <si>
    <t>Ректор</t>
  </si>
  <si>
    <t>Александрова Ольга Ивановна</t>
  </si>
  <si>
    <t>Первый проректор</t>
  </si>
  <si>
    <t>Гурьев Дмитрий Владимирович</t>
  </si>
  <si>
    <t>Проректор по учебной работе</t>
  </si>
  <si>
    <t>Семенова Наталья Павловна</t>
  </si>
  <si>
    <t>Проректор по научной работе</t>
  </si>
  <si>
    <t>Гуреев Владимир Александрович</t>
  </si>
  <si>
    <t>Проректор - главный бухгалтер</t>
  </si>
  <si>
    <t>Цейтина Анна Павловна</t>
  </si>
  <si>
    <t>Приложение 3</t>
  </si>
  <si>
    <t>Информация о среднемесячной заработной плате директора, заместителей директора и главного бухгалтера за 2023 год</t>
  </si>
  <si>
    <t xml:space="preserve">Федеральное бюджетное учреждение «Научный центр правовой информации при Министерстве юстиции Российской Федерации»
</t>
  </si>
  <si>
    <t>Честнов Евгений Николаевич</t>
  </si>
  <si>
    <t>Сафонова Виктория Викторовна</t>
  </si>
  <si>
    <t>Прытков Валерий Витальевич</t>
  </si>
  <si>
    <t xml:space="preserve">Заместитель директора по развитию правовых информационных систем и правовому просвещению  </t>
  </si>
  <si>
    <t xml:space="preserve">Берко Александр Владимирович </t>
  </si>
  <si>
    <t xml:space="preserve">Заместитель директора по экономике  </t>
  </si>
  <si>
    <t>Садомцев Сергей Викторович</t>
  </si>
  <si>
    <t xml:space="preserve">Заместитель директора по общим вопросам  </t>
  </si>
  <si>
    <t>Ставицкий Леонид Оскарович</t>
  </si>
  <si>
    <t>Приложение 4</t>
  </si>
  <si>
    <t>Федеральное казенное учреждение "Объект № 5068"</t>
  </si>
  <si>
    <t>Косырев Евгений Витальевич</t>
  </si>
  <si>
    <t>Беренштейн Игорь Геннадьевич</t>
  </si>
  <si>
    <t>Герасимова Ольга Николаевна</t>
  </si>
  <si>
    <t>Приложение 5</t>
  </si>
  <si>
    <t>Федеральное государственное бюджетное образовательное учреждение высшего образования "Донбасский государственный университет юстиции"</t>
  </si>
  <si>
    <t xml:space="preserve">№ п/п               </t>
  </si>
  <si>
    <t xml:space="preserve">Должность, в отношении которой представляется информация                                 </t>
  </si>
  <si>
    <t xml:space="preserve">ФИО лица в отношении которого представляется информация                      </t>
  </si>
  <si>
    <t xml:space="preserve">Среднемесячная заработная плата за 2023 год, рублей                                                                            </t>
  </si>
  <si>
    <t>Нарыжный Никита Александрович</t>
  </si>
  <si>
    <t>Проректор</t>
  </si>
  <si>
    <t>Мавлиханова Роза Вялиевна</t>
  </si>
  <si>
    <t>Солонина  Алексей Петрович</t>
  </si>
  <si>
    <t>Туйчиева Ольга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</si>
</sst>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_ ;\-#,##0.00\ 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PT Astra Serif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" fontId="6" fillId="0" borderId="4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4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wrapText="1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2" fillId="0" borderId="0" xfId="1" applyFont="1"/>
    <xf numFmtId="0" fontId="2" fillId="0" borderId="0" xfId="1" applyFont="1" applyAlignment="1"/>
    <xf numFmtId="0" fontId="2" fillId="0" borderId="0" xfId="1" applyFont="1" applyAlignment="1">
      <alignment horizontal="right" vertical="center"/>
    </xf>
    <xf numFmtId="0" fontId="9" fillId="0" borderId="0" xfId="1" applyFont="1"/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4" fontId="2" fillId="0" borderId="13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4" fontId="2" fillId="0" borderId="16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wrapText="1"/>
    </xf>
    <xf numFmtId="0" fontId="2" fillId="0" borderId="0" xfId="1" applyFont="1" applyAlignment="1">
      <alignment horizontal="right"/>
    </xf>
    <xf numFmtId="0" fontId="1" fillId="0" borderId="0" xfId="1"/>
    <xf numFmtId="49" fontId="2" fillId="0" borderId="1" xfId="1" applyNumberFormat="1" applyFont="1" applyBorder="1" applyAlignment="1">
      <alignment horizontal="center" wrapText="1"/>
    </xf>
    <xf numFmtId="49" fontId="3" fillId="0" borderId="17" xfId="1" applyNumberFormat="1" applyFont="1" applyBorder="1" applyAlignment="1">
      <alignment horizontal="center" vertical="top" wrapText="1"/>
    </xf>
    <xf numFmtId="49" fontId="3" fillId="0" borderId="18" xfId="1" applyNumberFormat="1" applyFont="1" applyBorder="1" applyAlignment="1">
      <alignment horizontal="center" vertical="top" wrapText="1"/>
    </xf>
    <xf numFmtId="49" fontId="3" fillId="0" borderId="2" xfId="1" applyNumberFormat="1" applyFont="1" applyBorder="1" applyAlignment="1">
      <alignment horizontal="center" vertical="top" wrapText="1"/>
    </xf>
    <xf numFmtId="0" fontId="9" fillId="0" borderId="0" xfId="1" applyFont="1" applyAlignment="1">
      <alignment horizontal="center" vertical="center"/>
    </xf>
    <xf numFmtId="49" fontId="3" fillId="0" borderId="17" xfId="1" applyNumberFormat="1" applyFont="1" applyBorder="1" applyAlignment="1">
      <alignment horizontal="center" vertical="center" wrapText="1"/>
    </xf>
    <xf numFmtId="49" fontId="3" fillId="0" borderId="18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" fontId="1" fillId="0" borderId="0" xfId="1" applyNumberFormat="1"/>
    <xf numFmtId="49" fontId="2" fillId="0" borderId="17" xfId="1" applyNumberFormat="1" applyFont="1" applyBorder="1" applyAlignment="1">
      <alignment horizontal="center" vertical="center" wrapText="1"/>
    </xf>
    <xf numFmtId="49" fontId="2" fillId="0" borderId="18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OB332"/>
  <sheetViews>
    <sheetView tabSelected="1" view="pageBreakPreview" zoomScaleNormal="100" zoomScaleSheetLayoutView="100" workbookViewId="0">
      <selection activeCell="E5" sqref="E5"/>
    </sheetView>
  </sheetViews>
  <sheetFormatPr defaultColWidth="8.85546875" defaultRowHeight="18.75"/>
  <cols>
    <col min="1" max="2" width="8.85546875" style="1"/>
    <col min="3" max="3" width="39.85546875" style="1" customWidth="1"/>
    <col min="4" max="4" width="39.28515625" style="1" customWidth="1"/>
    <col min="5" max="5" width="33.42578125" style="4" customWidth="1"/>
    <col min="6" max="6" width="0.5703125" style="1" customWidth="1"/>
    <col min="7" max="7" width="16.42578125" style="1" hidden="1" customWidth="1"/>
    <col min="8" max="8" width="8.85546875" style="1" hidden="1" customWidth="1"/>
    <col min="9" max="16384" width="8.85546875" style="1"/>
  </cols>
  <sheetData>
    <row r="1" spans="1:1744">
      <c r="B1" s="2"/>
      <c r="C1" s="2"/>
      <c r="D1" s="2"/>
      <c r="E1" s="3" t="s">
        <v>0</v>
      </c>
    </row>
    <row r="2" spans="1:1744" ht="24.75" customHeight="1">
      <c r="B2" s="2"/>
      <c r="C2" s="2"/>
      <c r="D2" s="2"/>
    </row>
    <row r="3" spans="1:1744" ht="56.25" customHeight="1">
      <c r="A3" s="5" t="s">
        <v>1</v>
      </c>
      <c r="B3" s="5"/>
      <c r="C3" s="5"/>
      <c r="D3" s="5"/>
      <c r="E3" s="5"/>
    </row>
    <row r="4" spans="1:1744" ht="17.25" customHeight="1">
      <c r="A4" s="6" t="s">
        <v>2</v>
      </c>
      <c r="B4" s="6"/>
      <c r="C4" s="6"/>
      <c r="D4" s="6"/>
      <c r="E4" s="6"/>
    </row>
    <row r="5" spans="1:1744" ht="85.5" customHeight="1">
      <c r="A5" s="6" t="s">
        <v>3</v>
      </c>
      <c r="B5" s="6"/>
      <c r="C5" s="7" t="s">
        <v>4</v>
      </c>
      <c r="D5" s="7" t="s">
        <v>5</v>
      </c>
      <c r="E5" s="8" t="s">
        <v>6</v>
      </c>
    </row>
    <row r="6" spans="1:1744" ht="37.9" customHeight="1">
      <c r="A6" s="9">
        <v>1</v>
      </c>
      <c r="B6" s="10" t="s">
        <v>7</v>
      </c>
      <c r="C6" s="10"/>
      <c r="D6" s="10"/>
      <c r="E6" s="10"/>
    </row>
    <row r="7" spans="1:1744">
      <c r="A7" s="9"/>
      <c r="B7" s="11">
        <v>1</v>
      </c>
      <c r="C7" s="11" t="s">
        <v>8</v>
      </c>
      <c r="D7" s="11" t="s">
        <v>9</v>
      </c>
      <c r="E7" s="8">
        <v>216958.03</v>
      </c>
    </row>
    <row r="8" spans="1:1744">
      <c r="A8" s="9"/>
      <c r="B8" s="11">
        <v>2</v>
      </c>
      <c r="C8" s="11" t="s">
        <v>10</v>
      </c>
      <c r="D8" s="11" t="s">
        <v>11</v>
      </c>
      <c r="E8" s="8">
        <v>163135.54</v>
      </c>
    </row>
    <row r="9" spans="1:1744" ht="37.5">
      <c r="A9" s="9"/>
      <c r="B9" s="11">
        <v>3</v>
      </c>
      <c r="C9" s="11" t="s">
        <v>12</v>
      </c>
      <c r="D9" s="11" t="s">
        <v>13</v>
      </c>
      <c r="E9" s="8">
        <v>255147.15</v>
      </c>
    </row>
    <row r="10" spans="1:1744">
      <c r="A10" s="9"/>
      <c r="B10" s="11">
        <v>4</v>
      </c>
      <c r="C10" s="11" t="s">
        <v>14</v>
      </c>
      <c r="D10" s="11" t="s">
        <v>15</v>
      </c>
      <c r="E10" s="8">
        <v>216774.41</v>
      </c>
    </row>
    <row r="11" spans="1:1744" ht="42.6" customHeight="1">
      <c r="A11" s="9">
        <v>2</v>
      </c>
      <c r="B11" s="12" t="s">
        <v>16</v>
      </c>
      <c r="C11" s="12"/>
      <c r="D11" s="12"/>
      <c r="E11" s="12"/>
    </row>
    <row r="12" spans="1:1744">
      <c r="A12" s="9"/>
      <c r="B12" s="13">
        <v>1</v>
      </c>
      <c r="C12" s="13" t="s">
        <v>8</v>
      </c>
      <c r="D12" s="13" t="s">
        <v>17</v>
      </c>
      <c r="E12" s="14">
        <v>142234.22</v>
      </c>
    </row>
    <row r="13" spans="1:1744">
      <c r="A13" s="9"/>
      <c r="B13" s="13">
        <v>2</v>
      </c>
      <c r="C13" s="13" t="s">
        <v>10</v>
      </c>
      <c r="D13" s="13" t="s">
        <v>18</v>
      </c>
      <c r="E13" s="14">
        <v>209830.27</v>
      </c>
    </row>
    <row r="14" spans="1:1744" ht="22.5" customHeight="1">
      <c r="A14" s="9"/>
      <c r="B14" s="13">
        <v>3</v>
      </c>
      <c r="C14" s="13" t="s">
        <v>14</v>
      </c>
      <c r="D14" s="13" t="s">
        <v>19</v>
      </c>
      <c r="E14" s="14">
        <v>205623.8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  <c r="ALO14" s="15"/>
      <c r="ALP14" s="15"/>
      <c r="ALQ14" s="15"/>
      <c r="ALR14" s="15"/>
      <c r="ALS14" s="15"/>
      <c r="ALT14" s="15"/>
      <c r="ALU14" s="15"/>
      <c r="ALV14" s="15"/>
      <c r="ALW14" s="15"/>
      <c r="ALX14" s="15"/>
      <c r="ALY14" s="15"/>
      <c r="ALZ14" s="15"/>
      <c r="AMA14" s="15"/>
      <c r="AMB14" s="15"/>
      <c r="AMC14" s="15"/>
      <c r="AMD14" s="15"/>
      <c r="AME14" s="15"/>
      <c r="AMF14" s="15"/>
      <c r="AMG14" s="15"/>
      <c r="AMH14" s="15"/>
      <c r="AMI14" s="15"/>
      <c r="AMJ14" s="15"/>
      <c r="AMK14" s="15"/>
      <c r="AML14" s="15"/>
      <c r="AMM14" s="15"/>
      <c r="AMN14" s="15"/>
      <c r="AMO14" s="15"/>
      <c r="AMP14" s="15"/>
      <c r="AMQ14" s="15"/>
      <c r="AMR14" s="15"/>
      <c r="AMS14" s="15"/>
      <c r="AMT14" s="15"/>
      <c r="AMU14" s="15"/>
      <c r="AMV14" s="15"/>
      <c r="AMW14" s="15"/>
      <c r="AMX14" s="15"/>
      <c r="AMY14" s="15"/>
      <c r="AMZ14" s="15"/>
      <c r="ANA14" s="15"/>
      <c r="ANB14" s="15"/>
      <c r="ANC14" s="15"/>
      <c r="AND14" s="15"/>
      <c r="ANE14" s="15"/>
      <c r="ANF14" s="15"/>
      <c r="ANG14" s="15"/>
      <c r="ANH14" s="15"/>
      <c r="ANI14" s="15"/>
      <c r="ANJ14" s="15"/>
      <c r="ANK14" s="15"/>
      <c r="ANL14" s="15"/>
      <c r="ANM14" s="15"/>
      <c r="ANN14" s="15"/>
      <c r="ANO14" s="15"/>
      <c r="ANP14" s="15"/>
      <c r="ANQ14" s="15"/>
      <c r="ANR14" s="15"/>
      <c r="ANS14" s="15"/>
      <c r="ANT14" s="15"/>
      <c r="ANU14" s="15"/>
      <c r="ANV14" s="15"/>
      <c r="ANW14" s="15"/>
      <c r="ANX14" s="15"/>
      <c r="ANY14" s="15"/>
      <c r="ANZ14" s="15"/>
      <c r="AOA14" s="15"/>
      <c r="AOB14" s="15"/>
      <c r="AOC14" s="15"/>
      <c r="AOD14" s="15"/>
      <c r="AOE14" s="15"/>
      <c r="AOF14" s="15"/>
      <c r="AOG14" s="15"/>
      <c r="AOH14" s="15"/>
      <c r="AOI14" s="15"/>
      <c r="AOJ14" s="15"/>
      <c r="AOK14" s="15"/>
      <c r="AOL14" s="15"/>
      <c r="AOM14" s="15"/>
      <c r="AON14" s="15"/>
      <c r="AOO14" s="15"/>
      <c r="AOP14" s="15"/>
      <c r="AOQ14" s="15"/>
      <c r="AOR14" s="15"/>
      <c r="AOS14" s="15"/>
      <c r="AOT14" s="15"/>
      <c r="AOU14" s="15"/>
      <c r="AOV14" s="15"/>
      <c r="AOW14" s="15"/>
      <c r="AOX14" s="15"/>
      <c r="AOY14" s="15"/>
      <c r="AOZ14" s="15"/>
      <c r="APA14" s="15"/>
      <c r="APB14" s="15"/>
      <c r="APC14" s="15"/>
      <c r="APD14" s="15"/>
      <c r="APE14" s="15"/>
      <c r="APF14" s="15"/>
      <c r="APG14" s="15"/>
      <c r="APH14" s="15"/>
      <c r="API14" s="15"/>
      <c r="APJ14" s="15"/>
      <c r="APK14" s="15"/>
      <c r="APL14" s="15"/>
      <c r="APM14" s="15"/>
      <c r="APN14" s="15"/>
      <c r="APO14" s="15"/>
      <c r="APP14" s="15"/>
      <c r="APQ14" s="15"/>
      <c r="APR14" s="15"/>
      <c r="APS14" s="15"/>
      <c r="APT14" s="15"/>
      <c r="APU14" s="15"/>
      <c r="APV14" s="15"/>
      <c r="APW14" s="15"/>
      <c r="APX14" s="15"/>
      <c r="APY14" s="15"/>
      <c r="APZ14" s="15"/>
      <c r="AQA14" s="15"/>
      <c r="AQB14" s="15"/>
      <c r="AQC14" s="15"/>
      <c r="AQD14" s="15"/>
      <c r="AQE14" s="15"/>
      <c r="AQF14" s="15"/>
      <c r="AQG14" s="15"/>
      <c r="AQH14" s="15"/>
      <c r="AQI14" s="15"/>
      <c r="AQJ14" s="15"/>
      <c r="AQK14" s="15"/>
      <c r="AQL14" s="15"/>
      <c r="AQM14" s="15"/>
      <c r="AQN14" s="15"/>
      <c r="AQO14" s="15"/>
      <c r="AQP14" s="15"/>
      <c r="AQQ14" s="15"/>
      <c r="AQR14" s="15"/>
      <c r="AQS14" s="15"/>
      <c r="AQT14" s="15"/>
      <c r="AQU14" s="15"/>
      <c r="AQV14" s="15"/>
      <c r="AQW14" s="15"/>
      <c r="AQX14" s="15"/>
      <c r="AQY14" s="15"/>
      <c r="AQZ14" s="15"/>
      <c r="ARA14" s="15"/>
      <c r="ARB14" s="15"/>
      <c r="ARC14" s="15"/>
      <c r="ARD14" s="15"/>
      <c r="ARE14" s="15"/>
      <c r="ARF14" s="15"/>
      <c r="ARG14" s="15"/>
      <c r="ARH14" s="15"/>
      <c r="ARI14" s="15"/>
      <c r="ARJ14" s="15"/>
      <c r="ARK14" s="15"/>
      <c r="ARL14" s="15"/>
      <c r="ARM14" s="15"/>
      <c r="ARN14" s="15"/>
      <c r="ARO14" s="15"/>
      <c r="ARP14" s="15"/>
      <c r="ARQ14" s="15"/>
      <c r="ARR14" s="15"/>
      <c r="ARS14" s="15"/>
      <c r="ART14" s="15"/>
      <c r="ARU14" s="15"/>
      <c r="ARV14" s="15"/>
      <c r="ARW14" s="15"/>
      <c r="ARX14" s="15"/>
      <c r="ARY14" s="15"/>
      <c r="ARZ14" s="15"/>
      <c r="ASA14" s="15"/>
      <c r="ASB14" s="15"/>
      <c r="ASC14" s="15"/>
      <c r="ASD14" s="15"/>
      <c r="ASE14" s="15"/>
      <c r="ASF14" s="15"/>
      <c r="ASG14" s="15"/>
      <c r="ASH14" s="15"/>
      <c r="ASI14" s="15"/>
      <c r="ASJ14" s="15"/>
      <c r="ASK14" s="15"/>
      <c r="ASL14" s="15"/>
      <c r="ASM14" s="15"/>
      <c r="ASN14" s="15"/>
      <c r="ASO14" s="15"/>
      <c r="ASP14" s="15"/>
      <c r="ASQ14" s="15"/>
      <c r="ASR14" s="15"/>
      <c r="ASS14" s="15"/>
      <c r="AST14" s="15"/>
      <c r="ASU14" s="15"/>
      <c r="ASV14" s="15"/>
      <c r="ASW14" s="15"/>
      <c r="ASX14" s="15"/>
      <c r="ASY14" s="15"/>
      <c r="ASZ14" s="15"/>
      <c r="ATA14" s="15"/>
      <c r="ATB14" s="15"/>
      <c r="ATC14" s="15"/>
      <c r="ATD14" s="15"/>
      <c r="ATE14" s="15"/>
      <c r="ATF14" s="15"/>
      <c r="ATG14" s="15"/>
      <c r="ATH14" s="15"/>
      <c r="ATI14" s="15"/>
      <c r="ATJ14" s="15"/>
      <c r="ATK14" s="15"/>
      <c r="ATL14" s="15"/>
      <c r="ATM14" s="15"/>
      <c r="ATN14" s="15"/>
      <c r="ATO14" s="15"/>
      <c r="ATP14" s="15"/>
      <c r="ATQ14" s="15"/>
      <c r="ATR14" s="15"/>
      <c r="ATS14" s="15"/>
      <c r="ATT14" s="15"/>
      <c r="ATU14" s="15"/>
      <c r="ATV14" s="15"/>
      <c r="ATW14" s="15"/>
      <c r="ATX14" s="15"/>
      <c r="ATY14" s="15"/>
      <c r="ATZ14" s="15"/>
      <c r="AUA14" s="15"/>
      <c r="AUB14" s="15"/>
      <c r="AUC14" s="15"/>
      <c r="AUD14" s="15"/>
      <c r="AUE14" s="15"/>
      <c r="AUF14" s="15"/>
      <c r="AUG14" s="15"/>
      <c r="AUH14" s="15"/>
      <c r="AUI14" s="15"/>
      <c r="AUJ14" s="15"/>
      <c r="AUK14" s="15"/>
      <c r="AUL14" s="15"/>
      <c r="AUM14" s="15"/>
      <c r="AUN14" s="15"/>
      <c r="AUO14" s="15"/>
      <c r="AUP14" s="15"/>
      <c r="AUQ14" s="15"/>
      <c r="AUR14" s="15"/>
      <c r="AUS14" s="15"/>
      <c r="AUT14" s="15"/>
      <c r="AUU14" s="15"/>
      <c r="AUV14" s="15"/>
      <c r="AUW14" s="15"/>
      <c r="AUX14" s="15"/>
      <c r="AUY14" s="15"/>
      <c r="AUZ14" s="15"/>
      <c r="AVA14" s="15"/>
      <c r="AVB14" s="15"/>
      <c r="AVC14" s="15"/>
      <c r="AVD14" s="15"/>
      <c r="AVE14" s="15"/>
      <c r="AVF14" s="15"/>
      <c r="AVG14" s="15"/>
      <c r="AVH14" s="15"/>
      <c r="AVI14" s="15"/>
      <c r="AVJ14" s="15"/>
      <c r="AVK14" s="15"/>
      <c r="AVL14" s="15"/>
      <c r="AVM14" s="15"/>
      <c r="AVN14" s="15"/>
      <c r="AVO14" s="15"/>
      <c r="AVP14" s="15"/>
      <c r="AVQ14" s="15"/>
      <c r="AVR14" s="15"/>
      <c r="AVS14" s="15"/>
      <c r="AVT14" s="15"/>
      <c r="AVU14" s="15"/>
      <c r="AVV14" s="15"/>
      <c r="AVW14" s="15"/>
      <c r="AVX14" s="15"/>
      <c r="AVY14" s="15"/>
      <c r="AVZ14" s="15"/>
      <c r="AWA14" s="15"/>
      <c r="AWB14" s="15"/>
      <c r="AWC14" s="15"/>
      <c r="AWD14" s="15"/>
      <c r="AWE14" s="15"/>
      <c r="AWF14" s="15"/>
      <c r="AWG14" s="15"/>
      <c r="AWH14" s="15"/>
      <c r="AWI14" s="15"/>
      <c r="AWJ14" s="15"/>
      <c r="AWK14" s="15"/>
      <c r="AWL14" s="15"/>
      <c r="AWM14" s="15"/>
      <c r="AWN14" s="15"/>
      <c r="AWO14" s="15"/>
      <c r="AWP14" s="15"/>
      <c r="AWQ14" s="15"/>
      <c r="AWR14" s="15"/>
      <c r="AWS14" s="15"/>
      <c r="AWT14" s="15"/>
      <c r="AWU14" s="15"/>
      <c r="AWV14" s="15"/>
      <c r="AWW14" s="15"/>
      <c r="AWX14" s="15"/>
      <c r="AWY14" s="15"/>
      <c r="AWZ14" s="15"/>
      <c r="AXA14" s="15"/>
      <c r="AXB14" s="15"/>
      <c r="AXC14" s="15"/>
      <c r="AXD14" s="15"/>
      <c r="AXE14" s="15"/>
      <c r="AXF14" s="15"/>
      <c r="AXG14" s="15"/>
      <c r="AXH14" s="15"/>
      <c r="AXI14" s="15"/>
      <c r="AXJ14" s="15"/>
      <c r="AXK14" s="15"/>
      <c r="AXL14" s="15"/>
      <c r="AXM14" s="15"/>
      <c r="AXN14" s="15"/>
      <c r="AXO14" s="15"/>
      <c r="AXP14" s="15"/>
      <c r="AXQ14" s="15"/>
      <c r="AXR14" s="15"/>
      <c r="AXS14" s="15"/>
      <c r="AXT14" s="15"/>
      <c r="AXU14" s="15"/>
      <c r="AXV14" s="15"/>
      <c r="AXW14" s="15"/>
      <c r="AXX14" s="15"/>
      <c r="AXY14" s="15"/>
      <c r="AXZ14" s="15"/>
      <c r="AYA14" s="15"/>
      <c r="AYB14" s="15"/>
      <c r="AYC14" s="15"/>
      <c r="AYD14" s="15"/>
      <c r="AYE14" s="15"/>
      <c r="AYF14" s="15"/>
      <c r="AYG14" s="15"/>
      <c r="AYH14" s="15"/>
      <c r="AYI14" s="15"/>
      <c r="AYJ14" s="15"/>
      <c r="AYK14" s="15"/>
      <c r="AYL14" s="15"/>
      <c r="AYM14" s="15"/>
      <c r="AYN14" s="15"/>
      <c r="AYO14" s="15"/>
      <c r="AYP14" s="15"/>
      <c r="AYQ14" s="15"/>
      <c r="AYR14" s="15"/>
      <c r="AYS14" s="15"/>
      <c r="AYT14" s="15"/>
      <c r="AYU14" s="15"/>
      <c r="AYV14" s="15"/>
      <c r="AYW14" s="15"/>
      <c r="AYX14" s="15"/>
      <c r="AYY14" s="15"/>
      <c r="AYZ14" s="15"/>
      <c r="AZA14" s="15"/>
      <c r="AZB14" s="15"/>
      <c r="AZC14" s="15"/>
      <c r="AZD14" s="15"/>
      <c r="AZE14" s="15"/>
      <c r="AZF14" s="15"/>
      <c r="AZG14" s="15"/>
      <c r="AZH14" s="15"/>
      <c r="AZI14" s="15"/>
      <c r="AZJ14" s="15"/>
      <c r="AZK14" s="15"/>
      <c r="AZL14" s="15"/>
      <c r="AZM14" s="15"/>
      <c r="AZN14" s="15"/>
      <c r="AZO14" s="15"/>
      <c r="AZP14" s="15"/>
      <c r="AZQ14" s="15"/>
      <c r="AZR14" s="15"/>
      <c r="AZS14" s="15"/>
      <c r="AZT14" s="15"/>
      <c r="AZU14" s="15"/>
      <c r="AZV14" s="15"/>
      <c r="AZW14" s="15"/>
      <c r="AZX14" s="15"/>
      <c r="AZY14" s="15"/>
      <c r="AZZ14" s="15"/>
      <c r="BAA14" s="15"/>
      <c r="BAB14" s="15"/>
      <c r="BAC14" s="15"/>
      <c r="BAD14" s="15"/>
      <c r="BAE14" s="15"/>
      <c r="BAF14" s="15"/>
      <c r="BAG14" s="15"/>
      <c r="BAH14" s="15"/>
      <c r="BAI14" s="15"/>
      <c r="BAJ14" s="15"/>
      <c r="BAK14" s="15"/>
      <c r="BAL14" s="15"/>
      <c r="BAM14" s="15"/>
      <c r="BAN14" s="15"/>
      <c r="BAO14" s="15"/>
      <c r="BAP14" s="15"/>
      <c r="BAQ14" s="15"/>
      <c r="BAR14" s="15"/>
      <c r="BAS14" s="15"/>
      <c r="BAT14" s="15"/>
      <c r="BAU14" s="15"/>
      <c r="BAV14" s="15"/>
      <c r="BAW14" s="15"/>
      <c r="BAX14" s="15"/>
      <c r="BAY14" s="15"/>
      <c r="BAZ14" s="15"/>
      <c r="BBA14" s="15"/>
      <c r="BBB14" s="15"/>
      <c r="BBC14" s="15"/>
      <c r="BBD14" s="15"/>
      <c r="BBE14" s="15"/>
      <c r="BBF14" s="15"/>
      <c r="BBG14" s="15"/>
      <c r="BBH14" s="15"/>
      <c r="BBI14" s="15"/>
      <c r="BBJ14" s="15"/>
      <c r="BBK14" s="15"/>
      <c r="BBL14" s="15"/>
      <c r="BBM14" s="15"/>
      <c r="BBN14" s="15"/>
      <c r="BBO14" s="15"/>
      <c r="BBP14" s="15"/>
      <c r="BBQ14" s="15"/>
      <c r="BBR14" s="15"/>
      <c r="BBS14" s="15"/>
      <c r="BBT14" s="15"/>
      <c r="BBU14" s="15"/>
      <c r="BBV14" s="15"/>
      <c r="BBW14" s="15"/>
      <c r="BBX14" s="15"/>
      <c r="BBY14" s="15"/>
      <c r="BBZ14" s="15"/>
      <c r="BCA14" s="15"/>
      <c r="BCB14" s="15"/>
      <c r="BCC14" s="15"/>
      <c r="BCD14" s="15"/>
      <c r="BCE14" s="15"/>
      <c r="BCF14" s="15"/>
      <c r="BCG14" s="15"/>
      <c r="BCH14" s="15"/>
      <c r="BCI14" s="15"/>
      <c r="BCJ14" s="15"/>
      <c r="BCK14" s="15"/>
      <c r="BCL14" s="15"/>
      <c r="BCM14" s="15"/>
      <c r="BCN14" s="15"/>
      <c r="BCO14" s="15"/>
      <c r="BCP14" s="15"/>
      <c r="BCQ14" s="15"/>
      <c r="BCR14" s="15"/>
      <c r="BCS14" s="15"/>
      <c r="BCT14" s="15"/>
      <c r="BCU14" s="15"/>
      <c r="BCV14" s="15"/>
      <c r="BCW14" s="15"/>
      <c r="BCX14" s="15"/>
      <c r="BCY14" s="15"/>
      <c r="BCZ14" s="15"/>
      <c r="BDA14" s="15"/>
      <c r="BDB14" s="15"/>
      <c r="BDC14" s="15"/>
      <c r="BDD14" s="15"/>
      <c r="BDE14" s="15"/>
      <c r="BDF14" s="15"/>
      <c r="BDG14" s="15"/>
      <c r="BDH14" s="15"/>
      <c r="BDI14" s="15"/>
      <c r="BDJ14" s="15"/>
      <c r="BDK14" s="15"/>
      <c r="BDL14" s="15"/>
      <c r="BDM14" s="15"/>
      <c r="BDN14" s="15"/>
      <c r="BDO14" s="15"/>
      <c r="BDP14" s="15"/>
      <c r="BDQ14" s="15"/>
      <c r="BDR14" s="15"/>
      <c r="BDS14" s="15"/>
      <c r="BDT14" s="15"/>
      <c r="BDU14" s="15"/>
      <c r="BDV14" s="15"/>
      <c r="BDW14" s="15"/>
      <c r="BDX14" s="15"/>
      <c r="BDY14" s="15"/>
      <c r="BDZ14" s="15"/>
      <c r="BEA14" s="15"/>
      <c r="BEB14" s="15"/>
      <c r="BEC14" s="15"/>
      <c r="BED14" s="15"/>
      <c r="BEE14" s="15"/>
      <c r="BEF14" s="15"/>
      <c r="BEG14" s="15"/>
      <c r="BEH14" s="15"/>
      <c r="BEI14" s="15"/>
      <c r="BEJ14" s="15"/>
      <c r="BEK14" s="15"/>
      <c r="BEL14" s="15"/>
      <c r="BEM14" s="15"/>
      <c r="BEN14" s="15"/>
      <c r="BEO14" s="15"/>
      <c r="BEP14" s="15"/>
      <c r="BEQ14" s="15"/>
      <c r="BER14" s="15"/>
      <c r="BES14" s="15"/>
      <c r="BET14" s="15"/>
      <c r="BEU14" s="15"/>
      <c r="BEV14" s="15"/>
      <c r="BEW14" s="15"/>
      <c r="BEX14" s="15"/>
      <c r="BEY14" s="15"/>
      <c r="BEZ14" s="15"/>
      <c r="BFA14" s="15"/>
      <c r="BFB14" s="15"/>
      <c r="BFC14" s="15"/>
      <c r="BFD14" s="15"/>
      <c r="BFE14" s="15"/>
      <c r="BFF14" s="15"/>
      <c r="BFG14" s="15"/>
      <c r="BFH14" s="15"/>
      <c r="BFI14" s="15"/>
      <c r="BFJ14" s="15"/>
      <c r="BFK14" s="15"/>
      <c r="BFL14" s="15"/>
      <c r="BFM14" s="15"/>
      <c r="BFN14" s="15"/>
      <c r="BFO14" s="15"/>
      <c r="BFP14" s="15"/>
      <c r="BFQ14" s="15"/>
      <c r="BFR14" s="15"/>
      <c r="BFS14" s="15"/>
      <c r="BFT14" s="15"/>
      <c r="BFU14" s="15"/>
      <c r="BFV14" s="15"/>
      <c r="BFW14" s="15"/>
      <c r="BFX14" s="15"/>
      <c r="BFY14" s="15"/>
      <c r="BFZ14" s="15"/>
      <c r="BGA14" s="15"/>
      <c r="BGB14" s="15"/>
      <c r="BGC14" s="15"/>
      <c r="BGD14" s="15"/>
      <c r="BGE14" s="15"/>
      <c r="BGF14" s="15"/>
      <c r="BGG14" s="15"/>
      <c r="BGH14" s="15"/>
      <c r="BGI14" s="15"/>
      <c r="BGJ14" s="15"/>
      <c r="BGK14" s="15"/>
      <c r="BGL14" s="15"/>
      <c r="BGM14" s="15"/>
      <c r="BGN14" s="15"/>
      <c r="BGO14" s="15"/>
      <c r="BGP14" s="15"/>
      <c r="BGQ14" s="15"/>
      <c r="BGR14" s="15"/>
      <c r="BGS14" s="15"/>
      <c r="BGT14" s="15"/>
      <c r="BGU14" s="15"/>
      <c r="BGV14" s="15"/>
      <c r="BGW14" s="15"/>
      <c r="BGX14" s="15"/>
      <c r="BGY14" s="15"/>
      <c r="BGZ14" s="15"/>
      <c r="BHA14" s="15"/>
      <c r="BHB14" s="15"/>
      <c r="BHC14" s="15"/>
      <c r="BHD14" s="15"/>
      <c r="BHE14" s="15"/>
      <c r="BHF14" s="15"/>
      <c r="BHG14" s="15"/>
      <c r="BHH14" s="15"/>
      <c r="BHI14" s="15"/>
      <c r="BHJ14" s="15"/>
      <c r="BHK14" s="15"/>
      <c r="BHL14" s="15"/>
      <c r="BHM14" s="15"/>
      <c r="BHN14" s="15"/>
      <c r="BHO14" s="15"/>
      <c r="BHP14" s="15"/>
      <c r="BHQ14" s="15"/>
      <c r="BHR14" s="15"/>
      <c r="BHS14" s="15"/>
      <c r="BHT14" s="15"/>
      <c r="BHU14" s="15"/>
      <c r="BHV14" s="15"/>
      <c r="BHW14" s="15"/>
      <c r="BHX14" s="15"/>
      <c r="BHY14" s="15"/>
      <c r="BHZ14" s="15"/>
      <c r="BIA14" s="15"/>
      <c r="BIB14" s="15"/>
      <c r="BIC14" s="15"/>
      <c r="BID14" s="15"/>
      <c r="BIE14" s="15"/>
      <c r="BIF14" s="15"/>
      <c r="BIG14" s="15"/>
      <c r="BIH14" s="15"/>
      <c r="BII14" s="15"/>
      <c r="BIJ14" s="15"/>
      <c r="BIK14" s="15"/>
      <c r="BIL14" s="15"/>
      <c r="BIM14" s="15"/>
      <c r="BIN14" s="15"/>
      <c r="BIO14" s="15"/>
      <c r="BIP14" s="15"/>
      <c r="BIQ14" s="15"/>
      <c r="BIR14" s="15"/>
      <c r="BIS14" s="15"/>
      <c r="BIT14" s="15"/>
      <c r="BIU14" s="15"/>
      <c r="BIV14" s="15"/>
      <c r="BIW14" s="15"/>
      <c r="BIX14" s="15"/>
      <c r="BIY14" s="15"/>
      <c r="BIZ14" s="15"/>
      <c r="BJA14" s="15"/>
      <c r="BJB14" s="15"/>
      <c r="BJC14" s="15"/>
      <c r="BJD14" s="15"/>
      <c r="BJE14" s="15"/>
      <c r="BJF14" s="15"/>
      <c r="BJG14" s="15"/>
      <c r="BJH14" s="15"/>
      <c r="BJI14" s="15"/>
      <c r="BJJ14" s="15"/>
      <c r="BJK14" s="15"/>
      <c r="BJL14" s="15"/>
      <c r="BJM14" s="15"/>
      <c r="BJN14" s="15"/>
      <c r="BJO14" s="15"/>
      <c r="BJP14" s="15"/>
      <c r="BJQ14" s="15"/>
      <c r="BJR14" s="15"/>
      <c r="BJS14" s="15"/>
      <c r="BJT14" s="15"/>
      <c r="BJU14" s="15"/>
      <c r="BJV14" s="15"/>
      <c r="BJW14" s="15"/>
      <c r="BJX14" s="15"/>
      <c r="BJY14" s="15"/>
      <c r="BJZ14" s="15"/>
      <c r="BKA14" s="15"/>
      <c r="BKB14" s="15"/>
      <c r="BKC14" s="15"/>
      <c r="BKD14" s="15"/>
      <c r="BKE14" s="15"/>
      <c r="BKF14" s="15"/>
      <c r="BKG14" s="15"/>
      <c r="BKH14" s="15"/>
      <c r="BKI14" s="15"/>
      <c r="BKJ14" s="15"/>
      <c r="BKK14" s="15"/>
      <c r="BKL14" s="15"/>
      <c r="BKM14" s="15"/>
      <c r="BKN14" s="15"/>
      <c r="BKO14" s="15"/>
      <c r="BKP14" s="15"/>
      <c r="BKQ14" s="15"/>
      <c r="BKR14" s="15"/>
      <c r="BKS14" s="15"/>
      <c r="BKT14" s="15"/>
      <c r="BKU14" s="15"/>
      <c r="BKV14" s="15"/>
      <c r="BKW14" s="15"/>
      <c r="BKX14" s="15"/>
      <c r="BKY14" s="15"/>
      <c r="BKZ14" s="15"/>
      <c r="BLA14" s="15"/>
      <c r="BLB14" s="15"/>
      <c r="BLC14" s="15"/>
      <c r="BLD14" s="15"/>
      <c r="BLE14" s="15"/>
      <c r="BLF14" s="15"/>
      <c r="BLG14" s="15"/>
      <c r="BLH14" s="15"/>
      <c r="BLI14" s="15"/>
      <c r="BLJ14" s="15"/>
      <c r="BLK14" s="15"/>
      <c r="BLL14" s="15"/>
      <c r="BLM14" s="15"/>
      <c r="BLN14" s="15"/>
      <c r="BLO14" s="15"/>
      <c r="BLP14" s="15"/>
      <c r="BLQ14" s="15"/>
      <c r="BLR14" s="15"/>
      <c r="BLS14" s="15"/>
      <c r="BLT14" s="15"/>
      <c r="BLU14" s="15"/>
      <c r="BLV14" s="15"/>
      <c r="BLW14" s="15"/>
      <c r="BLX14" s="15"/>
      <c r="BLY14" s="15"/>
      <c r="BLZ14" s="15"/>
      <c r="BMA14" s="15"/>
      <c r="BMB14" s="15"/>
      <c r="BMC14" s="15"/>
      <c r="BMD14" s="15"/>
      <c r="BME14" s="15"/>
      <c r="BMF14" s="15"/>
      <c r="BMG14" s="15"/>
      <c r="BMH14" s="15"/>
      <c r="BMI14" s="15"/>
      <c r="BMJ14" s="15"/>
      <c r="BMK14" s="15"/>
      <c r="BML14" s="15"/>
      <c r="BMM14" s="15"/>
      <c r="BMN14" s="15"/>
      <c r="BMO14" s="15"/>
      <c r="BMP14" s="15"/>
      <c r="BMQ14" s="15"/>
      <c r="BMR14" s="15"/>
      <c r="BMS14" s="15"/>
      <c r="BMT14" s="15"/>
      <c r="BMU14" s="15"/>
      <c r="BMV14" s="15"/>
      <c r="BMW14" s="15"/>
      <c r="BMX14" s="15"/>
      <c r="BMY14" s="15"/>
      <c r="BMZ14" s="15"/>
      <c r="BNA14" s="15"/>
      <c r="BNB14" s="15"/>
      <c r="BNC14" s="15"/>
      <c r="BND14" s="15"/>
      <c r="BNE14" s="15"/>
      <c r="BNF14" s="15"/>
      <c r="BNG14" s="15"/>
      <c r="BNH14" s="15"/>
      <c r="BNI14" s="15"/>
      <c r="BNJ14" s="15"/>
      <c r="BNK14" s="15"/>
      <c r="BNL14" s="15"/>
      <c r="BNM14" s="15"/>
      <c r="BNN14" s="15"/>
      <c r="BNO14" s="15"/>
      <c r="BNP14" s="15"/>
      <c r="BNQ14" s="15"/>
      <c r="BNR14" s="15"/>
      <c r="BNS14" s="15"/>
      <c r="BNT14" s="15"/>
      <c r="BNU14" s="15"/>
      <c r="BNV14" s="15"/>
      <c r="BNW14" s="15"/>
      <c r="BNX14" s="15"/>
      <c r="BNY14" s="15"/>
      <c r="BNZ14" s="15"/>
      <c r="BOA14" s="15"/>
      <c r="BOB14" s="15"/>
    </row>
    <row r="15" spans="1:1744" s="11" customFormat="1" ht="37.9" customHeight="1">
      <c r="A15" s="9">
        <v>3</v>
      </c>
      <c r="B15" s="12" t="s">
        <v>20</v>
      </c>
      <c r="C15" s="12"/>
      <c r="D15" s="12"/>
      <c r="E15" s="12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  <c r="TJ15" s="15"/>
      <c r="TK15" s="15"/>
      <c r="TL15" s="15"/>
      <c r="TM15" s="15"/>
      <c r="TN15" s="15"/>
      <c r="TO15" s="15"/>
      <c r="TP15" s="15"/>
      <c r="TQ15" s="15"/>
      <c r="TR15" s="15"/>
      <c r="TS15" s="15"/>
      <c r="TT15" s="15"/>
      <c r="TU15" s="15"/>
      <c r="TV15" s="15"/>
      <c r="TW15" s="15"/>
      <c r="TX15" s="15"/>
      <c r="TY15" s="15"/>
      <c r="TZ15" s="15"/>
      <c r="UA15" s="15"/>
      <c r="UB15" s="15"/>
      <c r="UC15" s="15"/>
      <c r="UD15" s="15"/>
      <c r="UE15" s="15"/>
      <c r="UF15" s="15"/>
      <c r="UG15" s="15"/>
      <c r="UH15" s="15"/>
      <c r="UI15" s="15"/>
      <c r="UJ15" s="15"/>
      <c r="UK15" s="15"/>
      <c r="UL15" s="15"/>
      <c r="UM15" s="15"/>
      <c r="UN15" s="15"/>
      <c r="UO15" s="15"/>
      <c r="UP15" s="15"/>
      <c r="UQ15" s="15"/>
      <c r="UR15" s="15"/>
      <c r="US15" s="15"/>
      <c r="UT15" s="15"/>
      <c r="UU15" s="15"/>
      <c r="UV15" s="15"/>
      <c r="UW15" s="15"/>
      <c r="UX15" s="15"/>
      <c r="UY15" s="15"/>
      <c r="UZ15" s="15"/>
      <c r="VA15" s="15"/>
      <c r="VB15" s="15"/>
      <c r="VC15" s="15"/>
      <c r="VD15" s="15"/>
      <c r="VE15" s="15"/>
      <c r="VF15" s="15"/>
      <c r="VG15" s="15"/>
      <c r="VH15" s="15"/>
      <c r="VI15" s="15"/>
      <c r="VJ15" s="15"/>
      <c r="VK15" s="15"/>
      <c r="VL15" s="15"/>
      <c r="VM15" s="15"/>
      <c r="VN15" s="15"/>
      <c r="VO15" s="15"/>
      <c r="VP15" s="15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15"/>
      <c r="WB15" s="15"/>
      <c r="WC15" s="15"/>
      <c r="WD15" s="15"/>
      <c r="WE15" s="15"/>
      <c r="WF15" s="15"/>
      <c r="WG15" s="15"/>
      <c r="WH15" s="15"/>
      <c r="WI15" s="15"/>
      <c r="WJ15" s="15"/>
      <c r="WK15" s="15"/>
      <c r="WL15" s="15"/>
      <c r="WM15" s="15"/>
      <c r="WN15" s="15"/>
      <c r="WO15" s="15"/>
      <c r="WP15" s="15"/>
      <c r="WQ15" s="15"/>
      <c r="WR15" s="15"/>
      <c r="WS15" s="15"/>
      <c r="WT15" s="15"/>
      <c r="WU15" s="15"/>
      <c r="WV15" s="15"/>
      <c r="WW15" s="15"/>
      <c r="WX15" s="15"/>
      <c r="WY15" s="15"/>
      <c r="WZ15" s="15"/>
      <c r="XA15" s="15"/>
      <c r="XB15" s="15"/>
      <c r="XC15" s="15"/>
      <c r="XD15" s="15"/>
      <c r="XE15" s="15"/>
      <c r="XF15" s="15"/>
      <c r="XG15" s="15"/>
      <c r="XH15" s="15"/>
      <c r="XI15" s="15"/>
      <c r="XJ15" s="15"/>
      <c r="XK15" s="15"/>
      <c r="XL15" s="15"/>
      <c r="XM15" s="15"/>
      <c r="XN15" s="15"/>
      <c r="XO15" s="15"/>
      <c r="XP15" s="15"/>
      <c r="XQ15" s="15"/>
      <c r="XR15" s="15"/>
      <c r="XS15" s="15"/>
      <c r="XT15" s="15"/>
      <c r="XU15" s="15"/>
      <c r="XV15" s="15"/>
      <c r="XW15" s="15"/>
      <c r="XX15" s="15"/>
      <c r="XY15" s="15"/>
      <c r="XZ15" s="15"/>
      <c r="YA15" s="15"/>
      <c r="YB15" s="15"/>
      <c r="YC15" s="15"/>
      <c r="YD15" s="15"/>
      <c r="YE15" s="15"/>
      <c r="YF15" s="15"/>
      <c r="YG15" s="15"/>
      <c r="YH15" s="15"/>
      <c r="YI15" s="15"/>
      <c r="YJ15" s="15"/>
      <c r="YK15" s="15"/>
      <c r="YL15" s="15"/>
      <c r="YM15" s="15"/>
      <c r="YN15" s="15"/>
      <c r="YO15" s="15"/>
      <c r="YP15" s="15"/>
      <c r="YQ15" s="15"/>
      <c r="YR15" s="15"/>
      <c r="YS15" s="15"/>
      <c r="YT15" s="15"/>
      <c r="YU15" s="15"/>
      <c r="YV15" s="15"/>
      <c r="YW15" s="15"/>
      <c r="YX15" s="15"/>
      <c r="YY15" s="15"/>
      <c r="YZ15" s="15"/>
      <c r="ZA15" s="15"/>
      <c r="ZB15" s="15"/>
      <c r="ZC15" s="15"/>
      <c r="ZD15" s="15"/>
      <c r="ZE15" s="15"/>
      <c r="ZF15" s="15"/>
      <c r="ZG15" s="15"/>
      <c r="ZH15" s="15"/>
      <c r="ZI15" s="15"/>
      <c r="ZJ15" s="15"/>
      <c r="ZK15" s="15"/>
      <c r="ZL15" s="15"/>
      <c r="ZM15" s="15"/>
      <c r="ZN15" s="15"/>
      <c r="ZO15" s="15"/>
      <c r="ZP15" s="15"/>
      <c r="ZQ15" s="15"/>
      <c r="ZR15" s="15"/>
      <c r="ZS15" s="15"/>
      <c r="ZT15" s="15"/>
      <c r="ZU15" s="15"/>
      <c r="ZV15" s="15"/>
      <c r="ZW15" s="15"/>
      <c r="ZX15" s="15"/>
      <c r="ZY15" s="15"/>
      <c r="ZZ15" s="15"/>
      <c r="AAA15" s="15"/>
      <c r="AAB15" s="15"/>
      <c r="AAC15" s="15"/>
      <c r="AAD15" s="15"/>
      <c r="AAE15" s="15"/>
      <c r="AAF15" s="15"/>
      <c r="AAG15" s="15"/>
      <c r="AAH15" s="15"/>
      <c r="AAI15" s="15"/>
      <c r="AAJ15" s="15"/>
      <c r="AAK15" s="15"/>
      <c r="AAL15" s="15"/>
      <c r="AAM15" s="15"/>
      <c r="AAN15" s="15"/>
      <c r="AAO15" s="15"/>
      <c r="AAP15" s="15"/>
      <c r="AAQ15" s="15"/>
      <c r="AAR15" s="15"/>
      <c r="AAS15" s="15"/>
      <c r="AAT15" s="15"/>
      <c r="AAU15" s="15"/>
      <c r="AAV15" s="15"/>
      <c r="AAW15" s="15"/>
      <c r="AAX15" s="15"/>
      <c r="AAY15" s="15"/>
      <c r="AAZ15" s="15"/>
      <c r="ABA15" s="15"/>
      <c r="ABB15" s="15"/>
      <c r="ABC15" s="15"/>
      <c r="ABD15" s="15"/>
      <c r="ABE15" s="15"/>
      <c r="ABF15" s="15"/>
      <c r="ABG15" s="15"/>
      <c r="ABH15" s="15"/>
      <c r="ABI15" s="15"/>
      <c r="ABJ15" s="15"/>
      <c r="ABK15" s="15"/>
      <c r="ABL15" s="15"/>
      <c r="ABM15" s="15"/>
      <c r="ABN15" s="15"/>
      <c r="ABO15" s="15"/>
      <c r="ABP15" s="15"/>
      <c r="ABQ15" s="15"/>
      <c r="ABR15" s="15"/>
      <c r="ABS15" s="15"/>
      <c r="ABT15" s="15"/>
      <c r="ABU15" s="15"/>
      <c r="ABV15" s="15"/>
      <c r="ABW15" s="15"/>
      <c r="ABX15" s="15"/>
      <c r="ABY15" s="15"/>
      <c r="ABZ15" s="15"/>
      <c r="ACA15" s="15"/>
      <c r="ACB15" s="15"/>
      <c r="ACC15" s="15"/>
      <c r="ACD15" s="15"/>
      <c r="ACE15" s="15"/>
      <c r="ACF15" s="15"/>
      <c r="ACG15" s="15"/>
      <c r="ACH15" s="15"/>
      <c r="ACI15" s="15"/>
      <c r="ACJ15" s="15"/>
      <c r="ACK15" s="15"/>
      <c r="ACL15" s="15"/>
      <c r="ACM15" s="15"/>
      <c r="ACN15" s="15"/>
      <c r="ACO15" s="15"/>
      <c r="ACP15" s="15"/>
      <c r="ACQ15" s="15"/>
      <c r="ACR15" s="15"/>
      <c r="ACS15" s="15"/>
      <c r="ACT15" s="15"/>
      <c r="ACU15" s="15"/>
      <c r="ACV15" s="15"/>
      <c r="ACW15" s="15"/>
      <c r="ACX15" s="15"/>
      <c r="ACY15" s="15"/>
      <c r="ACZ15" s="15"/>
      <c r="ADA15" s="15"/>
      <c r="ADB15" s="15"/>
      <c r="ADC15" s="15"/>
      <c r="ADD15" s="15"/>
      <c r="ADE15" s="15"/>
      <c r="ADF15" s="15"/>
      <c r="ADG15" s="15"/>
      <c r="ADH15" s="15"/>
      <c r="ADI15" s="15"/>
      <c r="ADJ15" s="15"/>
      <c r="ADK15" s="15"/>
      <c r="ADL15" s="15"/>
      <c r="ADM15" s="15"/>
      <c r="ADN15" s="15"/>
      <c r="ADO15" s="15"/>
      <c r="ADP15" s="15"/>
      <c r="ADQ15" s="15"/>
      <c r="ADR15" s="15"/>
      <c r="ADS15" s="15"/>
      <c r="ADT15" s="15"/>
      <c r="ADU15" s="15"/>
      <c r="ADV15" s="15"/>
      <c r="ADW15" s="15"/>
      <c r="ADX15" s="15"/>
      <c r="ADY15" s="15"/>
      <c r="ADZ15" s="15"/>
      <c r="AEA15" s="15"/>
      <c r="AEB15" s="15"/>
      <c r="AEC15" s="15"/>
      <c r="AED15" s="15"/>
      <c r="AEE15" s="15"/>
      <c r="AEF15" s="15"/>
      <c r="AEG15" s="15"/>
      <c r="AEH15" s="15"/>
      <c r="AEI15" s="15"/>
      <c r="AEJ15" s="15"/>
      <c r="AEK15" s="15"/>
      <c r="AEL15" s="15"/>
      <c r="AEM15" s="15"/>
      <c r="AEN15" s="15"/>
      <c r="AEO15" s="15"/>
      <c r="AEP15" s="15"/>
      <c r="AEQ15" s="15"/>
      <c r="AER15" s="15"/>
      <c r="AES15" s="15"/>
      <c r="AET15" s="15"/>
      <c r="AEU15" s="15"/>
      <c r="AEV15" s="15"/>
      <c r="AEW15" s="15"/>
      <c r="AEX15" s="15"/>
      <c r="AEY15" s="15"/>
      <c r="AEZ15" s="15"/>
      <c r="AFA15" s="15"/>
      <c r="AFB15" s="15"/>
      <c r="AFC15" s="15"/>
      <c r="AFD15" s="15"/>
      <c r="AFE15" s="15"/>
      <c r="AFF15" s="15"/>
      <c r="AFG15" s="15"/>
      <c r="AFH15" s="15"/>
      <c r="AFI15" s="15"/>
      <c r="AFJ15" s="15"/>
      <c r="AFK15" s="15"/>
      <c r="AFL15" s="15"/>
      <c r="AFM15" s="15"/>
      <c r="AFN15" s="15"/>
      <c r="AFO15" s="15"/>
      <c r="AFP15" s="15"/>
      <c r="AFQ15" s="15"/>
      <c r="AFR15" s="15"/>
      <c r="AFS15" s="15"/>
      <c r="AFT15" s="15"/>
      <c r="AFU15" s="15"/>
      <c r="AFV15" s="15"/>
      <c r="AFW15" s="15"/>
      <c r="AFX15" s="15"/>
      <c r="AFY15" s="15"/>
      <c r="AFZ15" s="15"/>
      <c r="AGA15" s="15"/>
      <c r="AGB15" s="15"/>
      <c r="AGC15" s="15"/>
      <c r="AGD15" s="15"/>
      <c r="AGE15" s="15"/>
      <c r="AGF15" s="15"/>
      <c r="AGG15" s="15"/>
      <c r="AGH15" s="15"/>
      <c r="AGI15" s="15"/>
      <c r="AGJ15" s="15"/>
      <c r="AGK15" s="15"/>
      <c r="AGL15" s="15"/>
      <c r="AGM15" s="15"/>
      <c r="AGN15" s="15"/>
      <c r="AGO15" s="15"/>
      <c r="AGP15" s="15"/>
      <c r="AGQ15" s="15"/>
      <c r="AGR15" s="15"/>
      <c r="AGS15" s="15"/>
      <c r="AGT15" s="15"/>
      <c r="AGU15" s="15"/>
      <c r="AGV15" s="15"/>
      <c r="AGW15" s="15"/>
      <c r="AGX15" s="15"/>
      <c r="AGY15" s="15"/>
      <c r="AGZ15" s="15"/>
      <c r="AHA15" s="15"/>
      <c r="AHB15" s="15"/>
      <c r="AHC15" s="15"/>
      <c r="AHD15" s="15"/>
      <c r="AHE15" s="15"/>
      <c r="AHF15" s="15"/>
      <c r="AHG15" s="15"/>
      <c r="AHH15" s="15"/>
      <c r="AHI15" s="15"/>
      <c r="AHJ15" s="15"/>
      <c r="AHK15" s="15"/>
      <c r="AHL15" s="15"/>
      <c r="AHM15" s="15"/>
      <c r="AHN15" s="15"/>
      <c r="AHO15" s="15"/>
      <c r="AHP15" s="15"/>
      <c r="AHQ15" s="15"/>
      <c r="AHR15" s="15"/>
      <c r="AHS15" s="15"/>
      <c r="AHT15" s="15"/>
      <c r="AHU15" s="15"/>
      <c r="AHV15" s="15"/>
      <c r="AHW15" s="15"/>
      <c r="AHX15" s="15"/>
      <c r="AHY15" s="15"/>
      <c r="AHZ15" s="15"/>
      <c r="AIA15" s="15"/>
      <c r="AIB15" s="15"/>
      <c r="AIC15" s="15"/>
      <c r="AID15" s="15"/>
      <c r="AIE15" s="15"/>
      <c r="AIF15" s="15"/>
      <c r="AIG15" s="15"/>
      <c r="AIH15" s="15"/>
      <c r="AII15" s="15"/>
      <c r="AIJ15" s="15"/>
      <c r="AIK15" s="15"/>
      <c r="AIL15" s="15"/>
      <c r="AIM15" s="15"/>
      <c r="AIN15" s="15"/>
      <c r="AIO15" s="15"/>
      <c r="AIP15" s="15"/>
      <c r="AIQ15" s="15"/>
      <c r="AIR15" s="15"/>
      <c r="AIS15" s="15"/>
      <c r="AIT15" s="15"/>
      <c r="AIU15" s="15"/>
      <c r="AIV15" s="15"/>
      <c r="AIW15" s="15"/>
      <c r="AIX15" s="15"/>
      <c r="AIY15" s="15"/>
      <c r="AIZ15" s="15"/>
      <c r="AJA15" s="15"/>
      <c r="AJB15" s="15"/>
      <c r="AJC15" s="15"/>
      <c r="AJD15" s="15"/>
      <c r="AJE15" s="15"/>
      <c r="AJF15" s="15"/>
      <c r="AJG15" s="15"/>
      <c r="AJH15" s="15"/>
      <c r="AJI15" s="15"/>
      <c r="AJJ15" s="15"/>
      <c r="AJK15" s="15"/>
      <c r="AJL15" s="15"/>
      <c r="AJM15" s="15"/>
      <c r="AJN15" s="15"/>
      <c r="AJO15" s="15"/>
      <c r="AJP15" s="15"/>
      <c r="AJQ15" s="15"/>
      <c r="AJR15" s="15"/>
      <c r="AJS15" s="15"/>
      <c r="AJT15" s="15"/>
      <c r="AJU15" s="15"/>
      <c r="AJV15" s="15"/>
      <c r="AJW15" s="15"/>
      <c r="AJX15" s="15"/>
      <c r="AJY15" s="15"/>
      <c r="AJZ15" s="15"/>
      <c r="AKA15" s="15"/>
      <c r="AKB15" s="15"/>
      <c r="AKC15" s="15"/>
      <c r="AKD15" s="15"/>
      <c r="AKE15" s="15"/>
      <c r="AKF15" s="15"/>
      <c r="AKG15" s="15"/>
      <c r="AKH15" s="15"/>
      <c r="AKI15" s="15"/>
      <c r="AKJ15" s="15"/>
      <c r="AKK15" s="15"/>
      <c r="AKL15" s="15"/>
      <c r="AKM15" s="15"/>
      <c r="AKN15" s="15"/>
      <c r="AKO15" s="15"/>
      <c r="AKP15" s="15"/>
      <c r="AKQ15" s="15"/>
      <c r="AKR15" s="15"/>
      <c r="AKS15" s="15"/>
      <c r="AKT15" s="15"/>
      <c r="AKU15" s="15"/>
      <c r="AKV15" s="15"/>
      <c r="AKW15" s="15"/>
      <c r="AKX15" s="15"/>
      <c r="AKY15" s="15"/>
      <c r="AKZ15" s="15"/>
      <c r="ALA15" s="15"/>
      <c r="ALB15" s="15"/>
      <c r="ALC15" s="15"/>
      <c r="ALD15" s="15"/>
      <c r="ALE15" s="15"/>
      <c r="ALF15" s="15"/>
      <c r="ALG15" s="15"/>
      <c r="ALH15" s="15"/>
      <c r="ALI15" s="15"/>
      <c r="ALJ15" s="15"/>
      <c r="ALK15" s="15"/>
      <c r="ALL15" s="15"/>
      <c r="ALM15" s="15"/>
      <c r="ALN15" s="15"/>
      <c r="ALO15" s="15"/>
      <c r="ALP15" s="15"/>
      <c r="ALQ15" s="15"/>
      <c r="ALR15" s="15"/>
      <c r="ALS15" s="15"/>
      <c r="ALT15" s="15"/>
      <c r="ALU15" s="15"/>
      <c r="ALV15" s="15"/>
      <c r="ALW15" s="15"/>
      <c r="ALX15" s="15"/>
      <c r="ALY15" s="15"/>
      <c r="ALZ15" s="15"/>
      <c r="AMA15" s="15"/>
      <c r="AMB15" s="15"/>
      <c r="AMC15" s="15"/>
      <c r="AMD15" s="15"/>
      <c r="AME15" s="15"/>
      <c r="AMF15" s="15"/>
      <c r="AMG15" s="15"/>
      <c r="AMH15" s="15"/>
      <c r="AMI15" s="15"/>
      <c r="AMJ15" s="15"/>
      <c r="AMK15" s="15"/>
      <c r="AML15" s="15"/>
      <c r="AMM15" s="15"/>
      <c r="AMN15" s="15"/>
      <c r="AMO15" s="15"/>
      <c r="AMP15" s="15"/>
      <c r="AMQ15" s="15"/>
      <c r="AMR15" s="15"/>
      <c r="AMS15" s="15"/>
      <c r="AMT15" s="15"/>
      <c r="AMU15" s="15"/>
      <c r="AMV15" s="15"/>
      <c r="AMW15" s="15"/>
      <c r="AMX15" s="15"/>
      <c r="AMY15" s="15"/>
      <c r="AMZ15" s="15"/>
      <c r="ANA15" s="15"/>
      <c r="ANB15" s="15"/>
      <c r="ANC15" s="15"/>
      <c r="AND15" s="15"/>
      <c r="ANE15" s="15"/>
      <c r="ANF15" s="15"/>
      <c r="ANG15" s="15"/>
      <c r="ANH15" s="15"/>
      <c r="ANI15" s="15"/>
      <c r="ANJ15" s="15"/>
      <c r="ANK15" s="15"/>
      <c r="ANL15" s="15"/>
      <c r="ANM15" s="15"/>
      <c r="ANN15" s="15"/>
      <c r="ANO15" s="15"/>
      <c r="ANP15" s="15"/>
      <c r="ANQ15" s="15"/>
      <c r="ANR15" s="15"/>
      <c r="ANS15" s="15"/>
      <c r="ANT15" s="15"/>
      <c r="ANU15" s="15"/>
      <c r="ANV15" s="15"/>
      <c r="ANW15" s="15"/>
      <c r="ANX15" s="15"/>
      <c r="ANY15" s="15"/>
      <c r="ANZ15" s="15"/>
      <c r="AOA15" s="15"/>
      <c r="AOB15" s="15"/>
      <c r="AOC15" s="15"/>
      <c r="AOD15" s="15"/>
      <c r="AOE15" s="15"/>
      <c r="AOF15" s="15"/>
      <c r="AOG15" s="15"/>
      <c r="AOH15" s="15"/>
      <c r="AOI15" s="15"/>
      <c r="AOJ15" s="15"/>
      <c r="AOK15" s="15"/>
      <c r="AOL15" s="15"/>
      <c r="AOM15" s="15"/>
      <c r="AON15" s="15"/>
      <c r="AOO15" s="15"/>
      <c r="AOP15" s="15"/>
      <c r="AOQ15" s="15"/>
      <c r="AOR15" s="15"/>
      <c r="AOS15" s="15"/>
      <c r="AOT15" s="15"/>
      <c r="AOU15" s="15"/>
      <c r="AOV15" s="15"/>
      <c r="AOW15" s="15"/>
      <c r="AOX15" s="15"/>
      <c r="AOY15" s="15"/>
      <c r="AOZ15" s="15"/>
      <c r="APA15" s="15"/>
      <c r="APB15" s="15"/>
      <c r="APC15" s="15"/>
      <c r="APD15" s="15"/>
      <c r="APE15" s="15"/>
      <c r="APF15" s="15"/>
      <c r="APG15" s="15"/>
      <c r="APH15" s="15"/>
      <c r="API15" s="15"/>
      <c r="APJ15" s="15"/>
      <c r="APK15" s="15"/>
      <c r="APL15" s="15"/>
      <c r="APM15" s="15"/>
      <c r="APN15" s="15"/>
      <c r="APO15" s="15"/>
      <c r="APP15" s="15"/>
      <c r="APQ15" s="15"/>
      <c r="APR15" s="15"/>
      <c r="APS15" s="15"/>
      <c r="APT15" s="15"/>
      <c r="APU15" s="15"/>
      <c r="APV15" s="15"/>
      <c r="APW15" s="15"/>
      <c r="APX15" s="15"/>
      <c r="APY15" s="15"/>
      <c r="APZ15" s="15"/>
      <c r="AQA15" s="15"/>
      <c r="AQB15" s="15"/>
      <c r="AQC15" s="15"/>
      <c r="AQD15" s="15"/>
      <c r="AQE15" s="15"/>
      <c r="AQF15" s="15"/>
      <c r="AQG15" s="15"/>
      <c r="AQH15" s="15"/>
      <c r="AQI15" s="15"/>
      <c r="AQJ15" s="15"/>
      <c r="AQK15" s="15"/>
      <c r="AQL15" s="15"/>
      <c r="AQM15" s="15"/>
      <c r="AQN15" s="15"/>
      <c r="AQO15" s="15"/>
      <c r="AQP15" s="15"/>
      <c r="AQQ15" s="15"/>
      <c r="AQR15" s="15"/>
      <c r="AQS15" s="15"/>
      <c r="AQT15" s="15"/>
      <c r="AQU15" s="15"/>
      <c r="AQV15" s="15"/>
      <c r="AQW15" s="15"/>
      <c r="AQX15" s="15"/>
      <c r="AQY15" s="15"/>
      <c r="AQZ15" s="15"/>
      <c r="ARA15" s="15"/>
      <c r="ARB15" s="15"/>
      <c r="ARC15" s="15"/>
      <c r="ARD15" s="15"/>
      <c r="ARE15" s="15"/>
      <c r="ARF15" s="15"/>
      <c r="ARG15" s="15"/>
      <c r="ARH15" s="15"/>
      <c r="ARI15" s="15"/>
      <c r="ARJ15" s="15"/>
      <c r="ARK15" s="15"/>
      <c r="ARL15" s="15"/>
      <c r="ARM15" s="15"/>
      <c r="ARN15" s="15"/>
      <c r="ARO15" s="15"/>
      <c r="ARP15" s="15"/>
      <c r="ARQ15" s="15"/>
      <c r="ARR15" s="15"/>
      <c r="ARS15" s="15"/>
      <c r="ART15" s="15"/>
      <c r="ARU15" s="15"/>
      <c r="ARV15" s="15"/>
      <c r="ARW15" s="15"/>
      <c r="ARX15" s="15"/>
      <c r="ARY15" s="15"/>
      <c r="ARZ15" s="15"/>
      <c r="ASA15" s="15"/>
      <c r="ASB15" s="15"/>
      <c r="ASC15" s="15"/>
      <c r="ASD15" s="15"/>
      <c r="ASE15" s="15"/>
      <c r="ASF15" s="15"/>
      <c r="ASG15" s="15"/>
      <c r="ASH15" s="15"/>
      <c r="ASI15" s="15"/>
      <c r="ASJ15" s="15"/>
      <c r="ASK15" s="15"/>
      <c r="ASL15" s="15"/>
      <c r="ASM15" s="15"/>
      <c r="ASN15" s="15"/>
      <c r="ASO15" s="15"/>
      <c r="ASP15" s="15"/>
      <c r="ASQ15" s="15"/>
      <c r="ASR15" s="15"/>
      <c r="ASS15" s="15"/>
      <c r="AST15" s="15"/>
      <c r="ASU15" s="15"/>
      <c r="ASV15" s="15"/>
      <c r="ASW15" s="15"/>
      <c r="ASX15" s="15"/>
      <c r="ASY15" s="15"/>
      <c r="ASZ15" s="15"/>
      <c r="ATA15" s="15"/>
      <c r="ATB15" s="15"/>
      <c r="ATC15" s="15"/>
      <c r="ATD15" s="15"/>
      <c r="ATE15" s="15"/>
      <c r="ATF15" s="15"/>
      <c r="ATG15" s="15"/>
      <c r="ATH15" s="15"/>
      <c r="ATI15" s="15"/>
      <c r="ATJ15" s="15"/>
      <c r="ATK15" s="15"/>
      <c r="ATL15" s="15"/>
      <c r="ATM15" s="15"/>
      <c r="ATN15" s="15"/>
      <c r="ATO15" s="15"/>
      <c r="ATP15" s="15"/>
      <c r="ATQ15" s="15"/>
      <c r="ATR15" s="15"/>
      <c r="ATS15" s="15"/>
      <c r="ATT15" s="15"/>
      <c r="ATU15" s="15"/>
      <c r="ATV15" s="15"/>
      <c r="ATW15" s="15"/>
      <c r="ATX15" s="15"/>
      <c r="ATY15" s="15"/>
      <c r="ATZ15" s="15"/>
      <c r="AUA15" s="15"/>
      <c r="AUB15" s="15"/>
      <c r="AUC15" s="15"/>
      <c r="AUD15" s="15"/>
      <c r="AUE15" s="15"/>
      <c r="AUF15" s="15"/>
      <c r="AUG15" s="15"/>
      <c r="AUH15" s="15"/>
      <c r="AUI15" s="15"/>
      <c r="AUJ15" s="15"/>
      <c r="AUK15" s="15"/>
      <c r="AUL15" s="15"/>
      <c r="AUM15" s="15"/>
      <c r="AUN15" s="15"/>
      <c r="AUO15" s="15"/>
      <c r="AUP15" s="15"/>
      <c r="AUQ15" s="15"/>
      <c r="AUR15" s="15"/>
      <c r="AUS15" s="15"/>
      <c r="AUT15" s="15"/>
      <c r="AUU15" s="15"/>
      <c r="AUV15" s="15"/>
      <c r="AUW15" s="15"/>
      <c r="AUX15" s="15"/>
      <c r="AUY15" s="15"/>
      <c r="AUZ15" s="15"/>
      <c r="AVA15" s="15"/>
      <c r="AVB15" s="15"/>
      <c r="AVC15" s="15"/>
      <c r="AVD15" s="15"/>
      <c r="AVE15" s="15"/>
      <c r="AVF15" s="15"/>
      <c r="AVG15" s="15"/>
      <c r="AVH15" s="15"/>
      <c r="AVI15" s="15"/>
      <c r="AVJ15" s="15"/>
      <c r="AVK15" s="15"/>
      <c r="AVL15" s="15"/>
      <c r="AVM15" s="15"/>
      <c r="AVN15" s="15"/>
      <c r="AVO15" s="15"/>
      <c r="AVP15" s="15"/>
      <c r="AVQ15" s="15"/>
      <c r="AVR15" s="15"/>
      <c r="AVS15" s="15"/>
      <c r="AVT15" s="15"/>
      <c r="AVU15" s="15"/>
      <c r="AVV15" s="15"/>
      <c r="AVW15" s="15"/>
      <c r="AVX15" s="15"/>
      <c r="AVY15" s="15"/>
      <c r="AVZ15" s="15"/>
      <c r="AWA15" s="15"/>
      <c r="AWB15" s="15"/>
      <c r="AWC15" s="15"/>
      <c r="AWD15" s="15"/>
      <c r="AWE15" s="15"/>
      <c r="AWF15" s="15"/>
      <c r="AWG15" s="15"/>
      <c r="AWH15" s="15"/>
      <c r="AWI15" s="15"/>
      <c r="AWJ15" s="15"/>
      <c r="AWK15" s="15"/>
      <c r="AWL15" s="15"/>
      <c r="AWM15" s="15"/>
      <c r="AWN15" s="15"/>
      <c r="AWO15" s="15"/>
      <c r="AWP15" s="15"/>
      <c r="AWQ15" s="15"/>
      <c r="AWR15" s="15"/>
      <c r="AWS15" s="15"/>
      <c r="AWT15" s="15"/>
      <c r="AWU15" s="15"/>
      <c r="AWV15" s="15"/>
      <c r="AWW15" s="15"/>
      <c r="AWX15" s="15"/>
      <c r="AWY15" s="15"/>
      <c r="AWZ15" s="15"/>
      <c r="AXA15" s="15"/>
      <c r="AXB15" s="15"/>
      <c r="AXC15" s="15"/>
      <c r="AXD15" s="15"/>
      <c r="AXE15" s="15"/>
      <c r="AXF15" s="15"/>
      <c r="AXG15" s="15"/>
      <c r="AXH15" s="15"/>
      <c r="AXI15" s="15"/>
      <c r="AXJ15" s="15"/>
      <c r="AXK15" s="15"/>
      <c r="AXL15" s="15"/>
      <c r="AXM15" s="15"/>
      <c r="AXN15" s="15"/>
      <c r="AXO15" s="15"/>
      <c r="AXP15" s="15"/>
      <c r="AXQ15" s="15"/>
      <c r="AXR15" s="15"/>
      <c r="AXS15" s="15"/>
      <c r="AXT15" s="15"/>
      <c r="AXU15" s="15"/>
      <c r="AXV15" s="15"/>
      <c r="AXW15" s="15"/>
      <c r="AXX15" s="15"/>
      <c r="AXY15" s="15"/>
      <c r="AXZ15" s="15"/>
      <c r="AYA15" s="15"/>
      <c r="AYB15" s="15"/>
      <c r="AYC15" s="15"/>
      <c r="AYD15" s="15"/>
      <c r="AYE15" s="15"/>
      <c r="AYF15" s="15"/>
      <c r="AYG15" s="15"/>
      <c r="AYH15" s="15"/>
      <c r="AYI15" s="15"/>
      <c r="AYJ15" s="15"/>
      <c r="AYK15" s="15"/>
      <c r="AYL15" s="15"/>
      <c r="AYM15" s="15"/>
      <c r="AYN15" s="15"/>
      <c r="AYO15" s="15"/>
      <c r="AYP15" s="15"/>
      <c r="AYQ15" s="15"/>
      <c r="AYR15" s="15"/>
      <c r="AYS15" s="15"/>
      <c r="AYT15" s="15"/>
      <c r="AYU15" s="15"/>
      <c r="AYV15" s="15"/>
      <c r="AYW15" s="15"/>
      <c r="AYX15" s="15"/>
      <c r="AYY15" s="15"/>
      <c r="AYZ15" s="15"/>
      <c r="AZA15" s="15"/>
      <c r="AZB15" s="15"/>
      <c r="AZC15" s="15"/>
      <c r="AZD15" s="15"/>
      <c r="AZE15" s="15"/>
      <c r="AZF15" s="15"/>
      <c r="AZG15" s="15"/>
      <c r="AZH15" s="15"/>
      <c r="AZI15" s="15"/>
      <c r="AZJ15" s="15"/>
      <c r="AZK15" s="15"/>
      <c r="AZL15" s="15"/>
      <c r="AZM15" s="15"/>
      <c r="AZN15" s="15"/>
      <c r="AZO15" s="15"/>
      <c r="AZP15" s="15"/>
      <c r="AZQ15" s="15"/>
      <c r="AZR15" s="15"/>
      <c r="AZS15" s="15"/>
      <c r="AZT15" s="15"/>
      <c r="AZU15" s="15"/>
      <c r="AZV15" s="15"/>
      <c r="AZW15" s="15"/>
      <c r="AZX15" s="15"/>
      <c r="AZY15" s="15"/>
      <c r="AZZ15" s="15"/>
      <c r="BAA15" s="15"/>
      <c r="BAB15" s="15"/>
      <c r="BAC15" s="15"/>
      <c r="BAD15" s="15"/>
      <c r="BAE15" s="15"/>
      <c r="BAF15" s="15"/>
      <c r="BAG15" s="15"/>
      <c r="BAH15" s="15"/>
      <c r="BAI15" s="15"/>
      <c r="BAJ15" s="15"/>
      <c r="BAK15" s="15"/>
      <c r="BAL15" s="15"/>
      <c r="BAM15" s="15"/>
      <c r="BAN15" s="15"/>
      <c r="BAO15" s="15"/>
      <c r="BAP15" s="15"/>
      <c r="BAQ15" s="15"/>
      <c r="BAR15" s="15"/>
      <c r="BAS15" s="15"/>
      <c r="BAT15" s="15"/>
      <c r="BAU15" s="15"/>
      <c r="BAV15" s="15"/>
      <c r="BAW15" s="15"/>
      <c r="BAX15" s="15"/>
      <c r="BAY15" s="15"/>
      <c r="BAZ15" s="15"/>
      <c r="BBA15" s="15"/>
      <c r="BBB15" s="15"/>
      <c r="BBC15" s="15"/>
      <c r="BBD15" s="15"/>
      <c r="BBE15" s="15"/>
      <c r="BBF15" s="15"/>
      <c r="BBG15" s="15"/>
      <c r="BBH15" s="15"/>
      <c r="BBI15" s="15"/>
      <c r="BBJ15" s="15"/>
      <c r="BBK15" s="15"/>
      <c r="BBL15" s="15"/>
      <c r="BBM15" s="15"/>
      <c r="BBN15" s="15"/>
      <c r="BBO15" s="15"/>
      <c r="BBP15" s="15"/>
      <c r="BBQ15" s="15"/>
      <c r="BBR15" s="15"/>
      <c r="BBS15" s="15"/>
      <c r="BBT15" s="15"/>
      <c r="BBU15" s="15"/>
      <c r="BBV15" s="15"/>
      <c r="BBW15" s="15"/>
      <c r="BBX15" s="15"/>
      <c r="BBY15" s="15"/>
      <c r="BBZ15" s="15"/>
      <c r="BCA15" s="15"/>
      <c r="BCB15" s="15"/>
      <c r="BCC15" s="15"/>
      <c r="BCD15" s="15"/>
      <c r="BCE15" s="15"/>
      <c r="BCF15" s="15"/>
      <c r="BCG15" s="15"/>
      <c r="BCH15" s="15"/>
      <c r="BCI15" s="15"/>
      <c r="BCJ15" s="15"/>
      <c r="BCK15" s="15"/>
      <c r="BCL15" s="15"/>
      <c r="BCM15" s="15"/>
      <c r="BCN15" s="15"/>
      <c r="BCO15" s="15"/>
      <c r="BCP15" s="15"/>
      <c r="BCQ15" s="15"/>
      <c r="BCR15" s="15"/>
      <c r="BCS15" s="15"/>
      <c r="BCT15" s="15"/>
      <c r="BCU15" s="15"/>
      <c r="BCV15" s="15"/>
      <c r="BCW15" s="15"/>
      <c r="BCX15" s="15"/>
      <c r="BCY15" s="15"/>
      <c r="BCZ15" s="15"/>
      <c r="BDA15" s="15"/>
      <c r="BDB15" s="15"/>
      <c r="BDC15" s="15"/>
      <c r="BDD15" s="15"/>
      <c r="BDE15" s="15"/>
      <c r="BDF15" s="15"/>
      <c r="BDG15" s="15"/>
      <c r="BDH15" s="15"/>
      <c r="BDI15" s="15"/>
      <c r="BDJ15" s="15"/>
      <c r="BDK15" s="15"/>
      <c r="BDL15" s="15"/>
      <c r="BDM15" s="15"/>
      <c r="BDN15" s="15"/>
      <c r="BDO15" s="15"/>
      <c r="BDP15" s="15"/>
      <c r="BDQ15" s="15"/>
      <c r="BDR15" s="15"/>
      <c r="BDS15" s="15"/>
      <c r="BDT15" s="15"/>
      <c r="BDU15" s="15"/>
      <c r="BDV15" s="15"/>
      <c r="BDW15" s="15"/>
      <c r="BDX15" s="15"/>
      <c r="BDY15" s="15"/>
      <c r="BDZ15" s="15"/>
      <c r="BEA15" s="15"/>
      <c r="BEB15" s="15"/>
      <c r="BEC15" s="15"/>
      <c r="BED15" s="15"/>
      <c r="BEE15" s="15"/>
      <c r="BEF15" s="15"/>
      <c r="BEG15" s="15"/>
      <c r="BEH15" s="15"/>
      <c r="BEI15" s="15"/>
      <c r="BEJ15" s="15"/>
      <c r="BEK15" s="15"/>
      <c r="BEL15" s="15"/>
      <c r="BEM15" s="15"/>
      <c r="BEN15" s="15"/>
      <c r="BEO15" s="15"/>
      <c r="BEP15" s="15"/>
      <c r="BEQ15" s="15"/>
      <c r="BER15" s="15"/>
      <c r="BES15" s="15"/>
      <c r="BET15" s="15"/>
      <c r="BEU15" s="15"/>
      <c r="BEV15" s="15"/>
      <c r="BEW15" s="15"/>
      <c r="BEX15" s="15"/>
      <c r="BEY15" s="15"/>
      <c r="BEZ15" s="15"/>
      <c r="BFA15" s="15"/>
      <c r="BFB15" s="15"/>
      <c r="BFC15" s="15"/>
      <c r="BFD15" s="15"/>
      <c r="BFE15" s="15"/>
      <c r="BFF15" s="15"/>
      <c r="BFG15" s="15"/>
      <c r="BFH15" s="15"/>
      <c r="BFI15" s="15"/>
      <c r="BFJ15" s="15"/>
      <c r="BFK15" s="15"/>
      <c r="BFL15" s="15"/>
      <c r="BFM15" s="15"/>
      <c r="BFN15" s="15"/>
      <c r="BFO15" s="15"/>
      <c r="BFP15" s="15"/>
      <c r="BFQ15" s="15"/>
      <c r="BFR15" s="15"/>
      <c r="BFS15" s="15"/>
      <c r="BFT15" s="15"/>
      <c r="BFU15" s="15"/>
      <c r="BFV15" s="15"/>
      <c r="BFW15" s="15"/>
      <c r="BFX15" s="15"/>
      <c r="BFY15" s="15"/>
      <c r="BFZ15" s="15"/>
      <c r="BGA15" s="15"/>
      <c r="BGB15" s="15"/>
      <c r="BGC15" s="15"/>
      <c r="BGD15" s="15"/>
      <c r="BGE15" s="15"/>
      <c r="BGF15" s="15"/>
      <c r="BGG15" s="15"/>
      <c r="BGH15" s="15"/>
      <c r="BGI15" s="15"/>
      <c r="BGJ15" s="15"/>
      <c r="BGK15" s="15"/>
      <c r="BGL15" s="15"/>
      <c r="BGM15" s="15"/>
      <c r="BGN15" s="15"/>
      <c r="BGO15" s="15"/>
      <c r="BGP15" s="15"/>
      <c r="BGQ15" s="15"/>
      <c r="BGR15" s="15"/>
      <c r="BGS15" s="15"/>
      <c r="BGT15" s="15"/>
      <c r="BGU15" s="15"/>
      <c r="BGV15" s="15"/>
      <c r="BGW15" s="15"/>
      <c r="BGX15" s="15"/>
      <c r="BGY15" s="15"/>
      <c r="BGZ15" s="15"/>
      <c r="BHA15" s="15"/>
      <c r="BHB15" s="15"/>
      <c r="BHC15" s="15"/>
      <c r="BHD15" s="15"/>
      <c r="BHE15" s="15"/>
      <c r="BHF15" s="15"/>
      <c r="BHG15" s="15"/>
      <c r="BHH15" s="15"/>
      <c r="BHI15" s="15"/>
      <c r="BHJ15" s="15"/>
      <c r="BHK15" s="15"/>
      <c r="BHL15" s="15"/>
      <c r="BHM15" s="15"/>
      <c r="BHN15" s="15"/>
      <c r="BHO15" s="15"/>
      <c r="BHP15" s="15"/>
      <c r="BHQ15" s="15"/>
      <c r="BHR15" s="15"/>
      <c r="BHS15" s="15"/>
      <c r="BHT15" s="15"/>
      <c r="BHU15" s="15"/>
      <c r="BHV15" s="15"/>
      <c r="BHW15" s="15"/>
      <c r="BHX15" s="15"/>
      <c r="BHY15" s="15"/>
      <c r="BHZ15" s="15"/>
      <c r="BIA15" s="15"/>
      <c r="BIB15" s="15"/>
      <c r="BIC15" s="15"/>
      <c r="BID15" s="15"/>
      <c r="BIE15" s="15"/>
      <c r="BIF15" s="15"/>
      <c r="BIG15" s="15"/>
      <c r="BIH15" s="15"/>
      <c r="BII15" s="15"/>
      <c r="BIJ15" s="15"/>
      <c r="BIK15" s="15"/>
      <c r="BIL15" s="15"/>
      <c r="BIM15" s="15"/>
      <c r="BIN15" s="15"/>
      <c r="BIO15" s="15"/>
      <c r="BIP15" s="15"/>
      <c r="BIQ15" s="15"/>
      <c r="BIR15" s="15"/>
      <c r="BIS15" s="15"/>
      <c r="BIT15" s="15"/>
      <c r="BIU15" s="15"/>
      <c r="BIV15" s="15"/>
      <c r="BIW15" s="15"/>
      <c r="BIX15" s="15"/>
      <c r="BIY15" s="15"/>
      <c r="BIZ15" s="15"/>
      <c r="BJA15" s="15"/>
      <c r="BJB15" s="15"/>
      <c r="BJC15" s="15"/>
      <c r="BJD15" s="15"/>
      <c r="BJE15" s="15"/>
      <c r="BJF15" s="15"/>
      <c r="BJG15" s="15"/>
      <c r="BJH15" s="15"/>
      <c r="BJI15" s="15"/>
      <c r="BJJ15" s="15"/>
      <c r="BJK15" s="15"/>
      <c r="BJL15" s="15"/>
      <c r="BJM15" s="15"/>
      <c r="BJN15" s="15"/>
      <c r="BJO15" s="15"/>
      <c r="BJP15" s="15"/>
      <c r="BJQ15" s="15"/>
      <c r="BJR15" s="15"/>
      <c r="BJS15" s="15"/>
      <c r="BJT15" s="15"/>
      <c r="BJU15" s="15"/>
      <c r="BJV15" s="15"/>
      <c r="BJW15" s="15"/>
      <c r="BJX15" s="15"/>
      <c r="BJY15" s="15"/>
      <c r="BJZ15" s="15"/>
      <c r="BKA15" s="15"/>
      <c r="BKB15" s="15"/>
      <c r="BKC15" s="15"/>
      <c r="BKD15" s="15"/>
      <c r="BKE15" s="15"/>
      <c r="BKF15" s="15"/>
      <c r="BKG15" s="15"/>
      <c r="BKH15" s="15"/>
      <c r="BKI15" s="15"/>
      <c r="BKJ15" s="15"/>
      <c r="BKK15" s="15"/>
      <c r="BKL15" s="15"/>
      <c r="BKM15" s="15"/>
      <c r="BKN15" s="15"/>
      <c r="BKO15" s="15"/>
      <c r="BKP15" s="15"/>
      <c r="BKQ15" s="15"/>
      <c r="BKR15" s="15"/>
      <c r="BKS15" s="15"/>
      <c r="BKT15" s="15"/>
      <c r="BKU15" s="15"/>
      <c r="BKV15" s="15"/>
      <c r="BKW15" s="15"/>
      <c r="BKX15" s="15"/>
      <c r="BKY15" s="15"/>
      <c r="BKZ15" s="15"/>
      <c r="BLA15" s="15"/>
      <c r="BLB15" s="15"/>
      <c r="BLC15" s="15"/>
      <c r="BLD15" s="15"/>
      <c r="BLE15" s="15"/>
      <c r="BLF15" s="15"/>
      <c r="BLG15" s="15"/>
      <c r="BLH15" s="15"/>
      <c r="BLI15" s="15"/>
      <c r="BLJ15" s="15"/>
      <c r="BLK15" s="15"/>
      <c r="BLL15" s="15"/>
      <c r="BLM15" s="15"/>
      <c r="BLN15" s="15"/>
      <c r="BLO15" s="15"/>
      <c r="BLP15" s="15"/>
      <c r="BLQ15" s="15"/>
      <c r="BLR15" s="15"/>
      <c r="BLS15" s="15"/>
      <c r="BLT15" s="15"/>
      <c r="BLU15" s="15"/>
      <c r="BLV15" s="15"/>
      <c r="BLW15" s="15"/>
      <c r="BLX15" s="15"/>
      <c r="BLY15" s="15"/>
      <c r="BLZ15" s="15"/>
      <c r="BMA15" s="15"/>
      <c r="BMB15" s="15"/>
      <c r="BMC15" s="15"/>
      <c r="BMD15" s="15"/>
      <c r="BME15" s="15"/>
      <c r="BMF15" s="15"/>
      <c r="BMG15" s="15"/>
      <c r="BMH15" s="15"/>
      <c r="BMI15" s="15"/>
      <c r="BMJ15" s="15"/>
      <c r="BMK15" s="15"/>
      <c r="BML15" s="15"/>
      <c r="BMM15" s="15"/>
      <c r="BMN15" s="15"/>
      <c r="BMO15" s="15"/>
      <c r="BMP15" s="15"/>
      <c r="BMQ15" s="15"/>
      <c r="BMR15" s="15"/>
      <c r="BMS15" s="15"/>
      <c r="BMT15" s="15"/>
      <c r="BMU15" s="15"/>
      <c r="BMV15" s="15"/>
      <c r="BMW15" s="15"/>
      <c r="BMX15" s="15"/>
      <c r="BMY15" s="15"/>
      <c r="BMZ15" s="15"/>
      <c r="BNA15" s="15"/>
      <c r="BNB15" s="15"/>
      <c r="BNC15" s="15"/>
      <c r="BND15" s="15"/>
      <c r="BNE15" s="15"/>
      <c r="BNF15" s="15"/>
      <c r="BNG15" s="15"/>
      <c r="BNH15" s="15"/>
      <c r="BNI15" s="15"/>
      <c r="BNJ15" s="15"/>
      <c r="BNK15" s="15"/>
      <c r="BNL15" s="15"/>
      <c r="BNM15" s="15"/>
      <c r="BNN15" s="15"/>
      <c r="BNO15" s="15"/>
      <c r="BNP15" s="15"/>
      <c r="BNQ15" s="15"/>
      <c r="BNR15" s="15"/>
      <c r="BNS15" s="15"/>
      <c r="BNT15" s="15"/>
      <c r="BNU15" s="15"/>
      <c r="BNV15" s="15"/>
      <c r="BNW15" s="15"/>
      <c r="BNX15" s="15"/>
      <c r="BNY15" s="15"/>
      <c r="BNZ15" s="15"/>
      <c r="BOA15" s="15"/>
      <c r="BOB15" s="15"/>
    </row>
    <row r="16" spans="1:1744" s="11" customFormat="1" ht="37.5">
      <c r="A16" s="9"/>
      <c r="B16" s="7" t="s">
        <v>21</v>
      </c>
      <c r="C16" s="7" t="s">
        <v>8</v>
      </c>
      <c r="D16" s="7" t="s">
        <v>22</v>
      </c>
      <c r="E16" s="8">
        <v>155416.72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  <c r="TJ16" s="15"/>
      <c r="TK16" s="15"/>
      <c r="TL16" s="15"/>
      <c r="TM16" s="15"/>
      <c r="TN16" s="15"/>
      <c r="TO16" s="15"/>
      <c r="TP16" s="15"/>
      <c r="TQ16" s="15"/>
      <c r="TR16" s="15"/>
      <c r="TS16" s="15"/>
      <c r="TT16" s="15"/>
      <c r="TU16" s="15"/>
      <c r="TV16" s="15"/>
      <c r="TW16" s="15"/>
      <c r="TX16" s="15"/>
      <c r="TY16" s="15"/>
      <c r="TZ16" s="15"/>
      <c r="UA16" s="15"/>
      <c r="UB16" s="15"/>
      <c r="UC16" s="15"/>
      <c r="UD16" s="15"/>
      <c r="UE16" s="15"/>
      <c r="UF16" s="15"/>
      <c r="UG16" s="15"/>
      <c r="UH16" s="15"/>
      <c r="UI16" s="15"/>
      <c r="UJ16" s="15"/>
      <c r="UK16" s="15"/>
      <c r="UL16" s="15"/>
      <c r="UM16" s="15"/>
      <c r="UN16" s="15"/>
      <c r="UO16" s="15"/>
      <c r="UP16" s="15"/>
      <c r="UQ16" s="15"/>
      <c r="UR16" s="15"/>
      <c r="US16" s="15"/>
      <c r="UT16" s="15"/>
      <c r="UU16" s="15"/>
      <c r="UV16" s="15"/>
      <c r="UW16" s="15"/>
      <c r="UX16" s="15"/>
      <c r="UY16" s="15"/>
      <c r="UZ16" s="15"/>
      <c r="VA16" s="15"/>
      <c r="VB16" s="15"/>
      <c r="VC16" s="15"/>
      <c r="VD16" s="15"/>
      <c r="VE16" s="15"/>
      <c r="VF16" s="15"/>
      <c r="VG16" s="15"/>
      <c r="VH16" s="15"/>
      <c r="VI16" s="15"/>
      <c r="VJ16" s="15"/>
      <c r="VK16" s="15"/>
      <c r="VL16" s="15"/>
      <c r="VM16" s="15"/>
      <c r="VN16" s="15"/>
      <c r="VO16" s="15"/>
      <c r="VP16" s="15"/>
      <c r="VQ16" s="15"/>
      <c r="VR16" s="15"/>
      <c r="VS16" s="15"/>
      <c r="VT16" s="15"/>
      <c r="VU16" s="15"/>
      <c r="VV16" s="15"/>
      <c r="VW16" s="15"/>
      <c r="VX16" s="15"/>
      <c r="VY16" s="15"/>
      <c r="VZ16" s="15"/>
      <c r="WA16" s="15"/>
      <c r="WB16" s="15"/>
      <c r="WC16" s="15"/>
      <c r="WD16" s="15"/>
      <c r="WE16" s="15"/>
      <c r="WF16" s="15"/>
      <c r="WG16" s="15"/>
      <c r="WH16" s="15"/>
      <c r="WI16" s="15"/>
      <c r="WJ16" s="15"/>
      <c r="WK16" s="15"/>
      <c r="WL16" s="15"/>
      <c r="WM16" s="15"/>
      <c r="WN16" s="15"/>
      <c r="WO16" s="15"/>
      <c r="WP16" s="15"/>
      <c r="WQ16" s="15"/>
      <c r="WR16" s="15"/>
      <c r="WS16" s="15"/>
      <c r="WT16" s="15"/>
      <c r="WU16" s="15"/>
      <c r="WV16" s="15"/>
      <c r="WW16" s="15"/>
      <c r="WX16" s="15"/>
      <c r="WY16" s="15"/>
      <c r="WZ16" s="15"/>
      <c r="XA16" s="15"/>
      <c r="XB16" s="15"/>
      <c r="XC16" s="15"/>
      <c r="XD16" s="15"/>
      <c r="XE16" s="15"/>
      <c r="XF16" s="15"/>
      <c r="XG16" s="15"/>
      <c r="XH16" s="15"/>
      <c r="XI16" s="15"/>
      <c r="XJ16" s="15"/>
      <c r="XK16" s="15"/>
      <c r="XL16" s="15"/>
      <c r="XM16" s="15"/>
      <c r="XN16" s="15"/>
      <c r="XO16" s="15"/>
      <c r="XP16" s="15"/>
      <c r="XQ16" s="15"/>
      <c r="XR16" s="15"/>
      <c r="XS16" s="15"/>
      <c r="XT16" s="15"/>
      <c r="XU16" s="15"/>
      <c r="XV16" s="15"/>
      <c r="XW16" s="15"/>
      <c r="XX16" s="15"/>
      <c r="XY16" s="15"/>
      <c r="XZ16" s="15"/>
      <c r="YA16" s="15"/>
      <c r="YB16" s="15"/>
      <c r="YC16" s="15"/>
      <c r="YD16" s="15"/>
      <c r="YE16" s="15"/>
      <c r="YF16" s="15"/>
      <c r="YG16" s="15"/>
      <c r="YH16" s="15"/>
      <c r="YI16" s="15"/>
      <c r="YJ16" s="15"/>
      <c r="YK16" s="15"/>
      <c r="YL16" s="15"/>
      <c r="YM16" s="15"/>
      <c r="YN16" s="15"/>
      <c r="YO16" s="15"/>
      <c r="YP16" s="15"/>
      <c r="YQ16" s="15"/>
      <c r="YR16" s="15"/>
      <c r="YS16" s="15"/>
      <c r="YT16" s="15"/>
      <c r="YU16" s="15"/>
      <c r="YV16" s="15"/>
      <c r="YW16" s="15"/>
      <c r="YX16" s="15"/>
      <c r="YY16" s="15"/>
      <c r="YZ16" s="15"/>
      <c r="ZA16" s="15"/>
      <c r="ZB16" s="15"/>
      <c r="ZC16" s="15"/>
      <c r="ZD16" s="15"/>
      <c r="ZE16" s="15"/>
      <c r="ZF16" s="15"/>
      <c r="ZG16" s="15"/>
      <c r="ZH16" s="15"/>
      <c r="ZI16" s="15"/>
      <c r="ZJ16" s="15"/>
      <c r="ZK16" s="15"/>
      <c r="ZL16" s="15"/>
      <c r="ZM16" s="15"/>
      <c r="ZN16" s="15"/>
      <c r="ZO16" s="15"/>
      <c r="ZP16" s="15"/>
      <c r="ZQ16" s="15"/>
      <c r="ZR16" s="15"/>
      <c r="ZS16" s="15"/>
      <c r="ZT16" s="15"/>
      <c r="ZU16" s="15"/>
      <c r="ZV16" s="15"/>
      <c r="ZW16" s="15"/>
      <c r="ZX16" s="15"/>
      <c r="ZY16" s="15"/>
      <c r="ZZ16" s="15"/>
      <c r="AAA16" s="15"/>
      <c r="AAB16" s="15"/>
      <c r="AAC16" s="15"/>
      <c r="AAD16" s="15"/>
      <c r="AAE16" s="15"/>
      <c r="AAF16" s="15"/>
      <c r="AAG16" s="15"/>
      <c r="AAH16" s="15"/>
      <c r="AAI16" s="15"/>
      <c r="AAJ16" s="15"/>
      <c r="AAK16" s="15"/>
      <c r="AAL16" s="15"/>
      <c r="AAM16" s="15"/>
      <c r="AAN16" s="15"/>
      <c r="AAO16" s="15"/>
      <c r="AAP16" s="15"/>
      <c r="AAQ16" s="15"/>
      <c r="AAR16" s="15"/>
      <c r="AAS16" s="15"/>
      <c r="AAT16" s="15"/>
      <c r="AAU16" s="15"/>
      <c r="AAV16" s="15"/>
      <c r="AAW16" s="15"/>
      <c r="AAX16" s="15"/>
      <c r="AAY16" s="15"/>
      <c r="AAZ16" s="15"/>
      <c r="ABA16" s="15"/>
      <c r="ABB16" s="15"/>
      <c r="ABC16" s="15"/>
      <c r="ABD16" s="15"/>
      <c r="ABE16" s="15"/>
      <c r="ABF16" s="15"/>
      <c r="ABG16" s="15"/>
      <c r="ABH16" s="15"/>
      <c r="ABI16" s="15"/>
      <c r="ABJ16" s="15"/>
      <c r="ABK16" s="15"/>
      <c r="ABL16" s="15"/>
      <c r="ABM16" s="15"/>
      <c r="ABN16" s="15"/>
      <c r="ABO16" s="15"/>
      <c r="ABP16" s="15"/>
      <c r="ABQ16" s="15"/>
      <c r="ABR16" s="15"/>
      <c r="ABS16" s="15"/>
      <c r="ABT16" s="15"/>
      <c r="ABU16" s="15"/>
      <c r="ABV16" s="15"/>
      <c r="ABW16" s="15"/>
      <c r="ABX16" s="15"/>
      <c r="ABY16" s="15"/>
      <c r="ABZ16" s="15"/>
      <c r="ACA16" s="15"/>
      <c r="ACB16" s="15"/>
      <c r="ACC16" s="15"/>
      <c r="ACD16" s="15"/>
      <c r="ACE16" s="15"/>
      <c r="ACF16" s="15"/>
      <c r="ACG16" s="15"/>
      <c r="ACH16" s="15"/>
      <c r="ACI16" s="15"/>
      <c r="ACJ16" s="15"/>
      <c r="ACK16" s="15"/>
      <c r="ACL16" s="15"/>
      <c r="ACM16" s="15"/>
      <c r="ACN16" s="15"/>
      <c r="ACO16" s="15"/>
      <c r="ACP16" s="15"/>
      <c r="ACQ16" s="15"/>
      <c r="ACR16" s="15"/>
      <c r="ACS16" s="15"/>
      <c r="ACT16" s="15"/>
      <c r="ACU16" s="15"/>
      <c r="ACV16" s="15"/>
      <c r="ACW16" s="15"/>
      <c r="ACX16" s="15"/>
      <c r="ACY16" s="15"/>
      <c r="ACZ16" s="15"/>
      <c r="ADA16" s="15"/>
      <c r="ADB16" s="15"/>
      <c r="ADC16" s="15"/>
      <c r="ADD16" s="15"/>
      <c r="ADE16" s="15"/>
      <c r="ADF16" s="15"/>
      <c r="ADG16" s="15"/>
      <c r="ADH16" s="15"/>
      <c r="ADI16" s="15"/>
      <c r="ADJ16" s="15"/>
      <c r="ADK16" s="15"/>
      <c r="ADL16" s="15"/>
      <c r="ADM16" s="15"/>
      <c r="ADN16" s="15"/>
      <c r="ADO16" s="15"/>
      <c r="ADP16" s="15"/>
      <c r="ADQ16" s="15"/>
      <c r="ADR16" s="15"/>
      <c r="ADS16" s="15"/>
      <c r="ADT16" s="15"/>
      <c r="ADU16" s="15"/>
      <c r="ADV16" s="15"/>
      <c r="ADW16" s="15"/>
      <c r="ADX16" s="15"/>
      <c r="ADY16" s="15"/>
      <c r="ADZ16" s="15"/>
      <c r="AEA16" s="15"/>
      <c r="AEB16" s="15"/>
      <c r="AEC16" s="15"/>
      <c r="AED16" s="15"/>
      <c r="AEE16" s="15"/>
      <c r="AEF16" s="15"/>
      <c r="AEG16" s="15"/>
      <c r="AEH16" s="15"/>
      <c r="AEI16" s="15"/>
      <c r="AEJ16" s="15"/>
      <c r="AEK16" s="15"/>
      <c r="AEL16" s="15"/>
      <c r="AEM16" s="15"/>
      <c r="AEN16" s="15"/>
      <c r="AEO16" s="15"/>
      <c r="AEP16" s="15"/>
      <c r="AEQ16" s="15"/>
      <c r="AER16" s="15"/>
      <c r="AES16" s="15"/>
      <c r="AET16" s="15"/>
      <c r="AEU16" s="15"/>
      <c r="AEV16" s="15"/>
      <c r="AEW16" s="15"/>
      <c r="AEX16" s="15"/>
      <c r="AEY16" s="15"/>
      <c r="AEZ16" s="15"/>
      <c r="AFA16" s="15"/>
      <c r="AFB16" s="15"/>
      <c r="AFC16" s="15"/>
      <c r="AFD16" s="15"/>
      <c r="AFE16" s="15"/>
      <c r="AFF16" s="15"/>
      <c r="AFG16" s="15"/>
      <c r="AFH16" s="15"/>
      <c r="AFI16" s="15"/>
      <c r="AFJ16" s="15"/>
      <c r="AFK16" s="15"/>
      <c r="AFL16" s="15"/>
      <c r="AFM16" s="15"/>
      <c r="AFN16" s="15"/>
      <c r="AFO16" s="15"/>
      <c r="AFP16" s="15"/>
      <c r="AFQ16" s="15"/>
      <c r="AFR16" s="15"/>
      <c r="AFS16" s="15"/>
      <c r="AFT16" s="15"/>
      <c r="AFU16" s="15"/>
      <c r="AFV16" s="15"/>
      <c r="AFW16" s="15"/>
      <c r="AFX16" s="15"/>
      <c r="AFY16" s="15"/>
      <c r="AFZ16" s="15"/>
      <c r="AGA16" s="15"/>
      <c r="AGB16" s="15"/>
      <c r="AGC16" s="15"/>
      <c r="AGD16" s="15"/>
      <c r="AGE16" s="15"/>
      <c r="AGF16" s="15"/>
      <c r="AGG16" s="15"/>
      <c r="AGH16" s="15"/>
      <c r="AGI16" s="15"/>
      <c r="AGJ16" s="15"/>
      <c r="AGK16" s="15"/>
      <c r="AGL16" s="15"/>
      <c r="AGM16" s="15"/>
      <c r="AGN16" s="15"/>
      <c r="AGO16" s="15"/>
      <c r="AGP16" s="15"/>
      <c r="AGQ16" s="15"/>
      <c r="AGR16" s="15"/>
      <c r="AGS16" s="15"/>
      <c r="AGT16" s="15"/>
      <c r="AGU16" s="15"/>
      <c r="AGV16" s="15"/>
      <c r="AGW16" s="15"/>
      <c r="AGX16" s="15"/>
      <c r="AGY16" s="15"/>
      <c r="AGZ16" s="15"/>
      <c r="AHA16" s="15"/>
      <c r="AHB16" s="15"/>
      <c r="AHC16" s="15"/>
      <c r="AHD16" s="15"/>
      <c r="AHE16" s="15"/>
      <c r="AHF16" s="15"/>
      <c r="AHG16" s="15"/>
      <c r="AHH16" s="15"/>
      <c r="AHI16" s="15"/>
      <c r="AHJ16" s="15"/>
      <c r="AHK16" s="15"/>
      <c r="AHL16" s="15"/>
      <c r="AHM16" s="15"/>
      <c r="AHN16" s="15"/>
      <c r="AHO16" s="15"/>
      <c r="AHP16" s="15"/>
      <c r="AHQ16" s="15"/>
      <c r="AHR16" s="15"/>
      <c r="AHS16" s="15"/>
      <c r="AHT16" s="15"/>
      <c r="AHU16" s="15"/>
      <c r="AHV16" s="15"/>
      <c r="AHW16" s="15"/>
      <c r="AHX16" s="15"/>
      <c r="AHY16" s="15"/>
      <c r="AHZ16" s="15"/>
      <c r="AIA16" s="15"/>
      <c r="AIB16" s="15"/>
      <c r="AIC16" s="15"/>
      <c r="AID16" s="15"/>
      <c r="AIE16" s="15"/>
      <c r="AIF16" s="15"/>
      <c r="AIG16" s="15"/>
      <c r="AIH16" s="15"/>
      <c r="AII16" s="15"/>
      <c r="AIJ16" s="15"/>
      <c r="AIK16" s="15"/>
      <c r="AIL16" s="15"/>
      <c r="AIM16" s="15"/>
      <c r="AIN16" s="15"/>
      <c r="AIO16" s="15"/>
      <c r="AIP16" s="15"/>
      <c r="AIQ16" s="15"/>
      <c r="AIR16" s="15"/>
      <c r="AIS16" s="15"/>
      <c r="AIT16" s="15"/>
      <c r="AIU16" s="15"/>
      <c r="AIV16" s="15"/>
      <c r="AIW16" s="15"/>
      <c r="AIX16" s="15"/>
      <c r="AIY16" s="15"/>
      <c r="AIZ16" s="15"/>
      <c r="AJA16" s="15"/>
      <c r="AJB16" s="15"/>
      <c r="AJC16" s="15"/>
      <c r="AJD16" s="15"/>
      <c r="AJE16" s="15"/>
      <c r="AJF16" s="15"/>
      <c r="AJG16" s="15"/>
      <c r="AJH16" s="15"/>
      <c r="AJI16" s="15"/>
      <c r="AJJ16" s="15"/>
      <c r="AJK16" s="15"/>
      <c r="AJL16" s="15"/>
      <c r="AJM16" s="15"/>
      <c r="AJN16" s="15"/>
      <c r="AJO16" s="15"/>
      <c r="AJP16" s="15"/>
      <c r="AJQ16" s="15"/>
      <c r="AJR16" s="15"/>
      <c r="AJS16" s="15"/>
      <c r="AJT16" s="15"/>
      <c r="AJU16" s="15"/>
      <c r="AJV16" s="15"/>
      <c r="AJW16" s="15"/>
      <c r="AJX16" s="15"/>
      <c r="AJY16" s="15"/>
      <c r="AJZ16" s="15"/>
      <c r="AKA16" s="15"/>
      <c r="AKB16" s="15"/>
      <c r="AKC16" s="15"/>
      <c r="AKD16" s="15"/>
      <c r="AKE16" s="15"/>
      <c r="AKF16" s="15"/>
      <c r="AKG16" s="15"/>
      <c r="AKH16" s="15"/>
      <c r="AKI16" s="15"/>
      <c r="AKJ16" s="15"/>
      <c r="AKK16" s="15"/>
      <c r="AKL16" s="15"/>
      <c r="AKM16" s="15"/>
      <c r="AKN16" s="15"/>
      <c r="AKO16" s="15"/>
      <c r="AKP16" s="15"/>
      <c r="AKQ16" s="15"/>
      <c r="AKR16" s="15"/>
      <c r="AKS16" s="15"/>
      <c r="AKT16" s="15"/>
      <c r="AKU16" s="15"/>
      <c r="AKV16" s="15"/>
      <c r="AKW16" s="15"/>
      <c r="AKX16" s="15"/>
      <c r="AKY16" s="15"/>
      <c r="AKZ16" s="15"/>
      <c r="ALA16" s="15"/>
      <c r="ALB16" s="15"/>
      <c r="ALC16" s="15"/>
      <c r="ALD16" s="15"/>
      <c r="ALE16" s="15"/>
      <c r="ALF16" s="15"/>
      <c r="ALG16" s="15"/>
      <c r="ALH16" s="15"/>
      <c r="ALI16" s="15"/>
      <c r="ALJ16" s="15"/>
      <c r="ALK16" s="15"/>
      <c r="ALL16" s="15"/>
      <c r="ALM16" s="15"/>
      <c r="ALN16" s="15"/>
      <c r="ALO16" s="15"/>
      <c r="ALP16" s="15"/>
      <c r="ALQ16" s="15"/>
      <c r="ALR16" s="15"/>
      <c r="ALS16" s="15"/>
      <c r="ALT16" s="15"/>
      <c r="ALU16" s="15"/>
      <c r="ALV16" s="15"/>
      <c r="ALW16" s="15"/>
      <c r="ALX16" s="15"/>
      <c r="ALY16" s="15"/>
      <c r="ALZ16" s="15"/>
      <c r="AMA16" s="15"/>
      <c r="AMB16" s="15"/>
      <c r="AMC16" s="15"/>
      <c r="AMD16" s="15"/>
      <c r="AME16" s="15"/>
      <c r="AMF16" s="15"/>
      <c r="AMG16" s="15"/>
      <c r="AMH16" s="15"/>
      <c r="AMI16" s="15"/>
      <c r="AMJ16" s="15"/>
      <c r="AMK16" s="15"/>
      <c r="AML16" s="15"/>
      <c r="AMM16" s="15"/>
      <c r="AMN16" s="15"/>
      <c r="AMO16" s="15"/>
      <c r="AMP16" s="15"/>
      <c r="AMQ16" s="15"/>
      <c r="AMR16" s="15"/>
      <c r="AMS16" s="15"/>
      <c r="AMT16" s="15"/>
      <c r="AMU16" s="15"/>
      <c r="AMV16" s="15"/>
      <c r="AMW16" s="15"/>
      <c r="AMX16" s="15"/>
      <c r="AMY16" s="15"/>
      <c r="AMZ16" s="15"/>
      <c r="ANA16" s="15"/>
      <c r="ANB16" s="15"/>
      <c r="ANC16" s="15"/>
      <c r="AND16" s="15"/>
      <c r="ANE16" s="15"/>
      <c r="ANF16" s="15"/>
      <c r="ANG16" s="15"/>
      <c r="ANH16" s="15"/>
      <c r="ANI16" s="15"/>
      <c r="ANJ16" s="15"/>
      <c r="ANK16" s="15"/>
      <c r="ANL16" s="15"/>
      <c r="ANM16" s="15"/>
      <c r="ANN16" s="15"/>
      <c r="ANO16" s="15"/>
      <c r="ANP16" s="15"/>
      <c r="ANQ16" s="15"/>
      <c r="ANR16" s="15"/>
      <c r="ANS16" s="15"/>
      <c r="ANT16" s="15"/>
      <c r="ANU16" s="15"/>
      <c r="ANV16" s="15"/>
      <c r="ANW16" s="15"/>
      <c r="ANX16" s="15"/>
      <c r="ANY16" s="15"/>
      <c r="ANZ16" s="15"/>
      <c r="AOA16" s="15"/>
      <c r="AOB16" s="15"/>
      <c r="AOC16" s="15"/>
      <c r="AOD16" s="15"/>
      <c r="AOE16" s="15"/>
      <c r="AOF16" s="15"/>
      <c r="AOG16" s="15"/>
      <c r="AOH16" s="15"/>
      <c r="AOI16" s="15"/>
      <c r="AOJ16" s="15"/>
      <c r="AOK16" s="15"/>
      <c r="AOL16" s="15"/>
      <c r="AOM16" s="15"/>
      <c r="AON16" s="15"/>
      <c r="AOO16" s="15"/>
      <c r="AOP16" s="15"/>
      <c r="AOQ16" s="15"/>
      <c r="AOR16" s="15"/>
      <c r="AOS16" s="15"/>
      <c r="AOT16" s="15"/>
      <c r="AOU16" s="15"/>
      <c r="AOV16" s="15"/>
      <c r="AOW16" s="15"/>
      <c r="AOX16" s="15"/>
      <c r="AOY16" s="15"/>
      <c r="AOZ16" s="15"/>
      <c r="APA16" s="15"/>
      <c r="APB16" s="15"/>
      <c r="APC16" s="15"/>
      <c r="APD16" s="15"/>
      <c r="APE16" s="15"/>
      <c r="APF16" s="15"/>
      <c r="APG16" s="15"/>
      <c r="APH16" s="15"/>
      <c r="API16" s="15"/>
      <c r="APJ16" s="15"/>
      <c r="APK16" s="15"/>
      <c r="APL16" s="15"/>
      <c r="APM16" s="15"/>
      <c r="APN16" s="15"/>
      <c r="APO16" s="15"/>
      <c r="APP16" s="15"/>
      <c r="APQ16" s="15"/>
      <c r="APR16" s="15"/>
      <c r="APS16" s="15"/>
      <c r="APT16" s="15"/>
      <c r="APU16" s="15"/>
      <c r="APV16" s="15"/>
      <c r="APW16" s="15"/>
      <c r="APX16" s="15"/>
      <c r="APY16" s="15"/>
      <c r="APZ16" s="15"/>
      <c r="AQA16" s="15"/>
      <c r="AQB16" s="15"/>
      <c r="AQC16" s="15"/>
      <c r="AQD16" s="15"/>
      <c r="AQE16" s="15"/>
      <c r="AQF16" s="15"/>
      <c r="AQG16" s="15"/>
      <c r="AQH16" s="15"/>
      <c r="AQI16" s="15"/>
      <c r="AQJ16" s="15"/>
      <c r="AQK16" s="15"/>
      <c r="AQL16" s="15"/>
      <c r="AQM16" s="15"/>
      <c r="AQN16" s="15"/>
      <c r="AQO16" s="15"/>
      <c r="AQP16" s="15"/>
      <c r="AQQ16" s="15"/>
      <c r="AQR16" s="15"/>
      <c r="AQS16" s="15"/>
      <c r="AQT16" s="15"/>
      <c r="AQU16" s="15"/>
      <c r="AQV16" s="15"/>
      <c r="AQW16" s="15"/>
      <c r="AQX16" s="15"/>
      <c r="AQY16" s="15"/>
      <c r="AQZ16" s="15"/>
      <c r="ARA16" s="15"/>
      <c r="ARB16" s="15"/>
      <c r="ARC16" s="15"/>
      <c r="ARD16" s="15"/>
      <c r="ARE16" s="15"/>
      <c r="ARF16" s="15"/>
      <c r="ARG16" s="15"/>
      <c r="ARH16" s="15"/>
      <c r="ARI16" s="15"/>
      <c r="ARJ16" s="15"/>
      <c r="ARK16" s="15"/>
      <c r="ARL16" s="15"/>
      <c r="ARM16" s="15"/>
      <c r="ARN16" s="15"/>
      <c r="ARO16" s="15"/>
      <c r="ARP16" s="15"/>
      <c r="ARQ16" s="15"/>
      <c r="ARR16" s="15"/>
      <c r="ARS16" s="15"/>
      <c r="ART16" s="15"/>
      <c r="ARU16" s="15"/>
      <c r="ARV16" s="15"/>
      <c r="ARW16" s="15"/>
      <c r="ARX16" s="15"/>
      <c r="ARY16" s="15"/>
      <c r="ARZ16" s="15"/>
      <c r="ASA16" s="15"/>
      <c r="ASB16" s="15"/>
      <c r="ASC16" s="15"/>
      <c r="ASD16" s="15"/>
      <c r="ASE16" s="15"/>
      <c r="ASF16" s="15"/>
      <c r="ASG16" s="15"/>
      <c r="ASH16" s="15"/>
      <c r="ASI16" s="15"/>
      <c r="ASJ16" s="15"/>
      <c r="ASK16" s="15"/>
      <c r="ASL16" s="15"/>
      <c r="ASM16" s="15"/>
      <c r="ASN16" s="15"/>
      <c r="ASO16" s="15"/>
      <c r="ASP16" s="15"/>
      <c r="ASQ16" s="15"/>
      <c r="ASR16" s="15"/>
      <c r="ASS16" s="15"/>
      <c r="AST16" s="15"/>
      <c r="ASU16" s="15"/>
      <c r="ASV16" s="15"/>
      <c r="ASW16" s="15"/>
      <c r="ASX16" s="15"/>
      <c r="ASY16" s="15"/>
      <c r="ASZ16" s="15"/>
      <c r="ATA16" s="15"/>
      <c r="ATB16" s="15"/>
      <c r="ATC16" s="15"/>
      <c r="ATD16" s="15"/>
      <c r="ATE16" s="15"/>
      <c r="ATF16" s="15"/>
      <c r="ATG16" s="15"/>
      <c r="ATH16" s="15"/>
      <c r="ATI16" s="15"/>
      <c r="ATJ16" s="15"/>
      <c r="ATK16" s="15"/>
      <c r="ATL16" s="15"/>
      <c r="ATM16" s="15"/>
      <c r="ATN16" s="15"/>
      <c r="ATO16" s="15"/>
      <c r="ATP16" s="15"/>
      <c r="ATQ16" s="15"/>
      <c r="ATR16" s="15"/>
      <c r="ATS16" s="15"/>
      <c r="ATT16" s="15"/>
      <c r="ATU16" s="15"/>
      <c r="ATV16" s="15"/>
      <c r="ATW16" s="15"/>
      <c r="ATX16" s="15"/>
      <c r="ATY16" s="15"/>
      <c r="ATZ16" s="15"/>
      <c r="AUA16" s="15"/>
      <c r="AUB16" s="15"/>
      <c r="AUC16" s="15"/>
      <c r="AUD16" s="15"/>
      <c r="AUE16" s="15"/>
      <c r="AUF16" s="15"/>
      <c r="AUG16" s="15"/>
      <c r="AUH16" s="15"/>
      <c r="AUI16" s="15"/>
      <c r="AUJ16" s="15"/>
      <c r="AUK16" s="15"/>
      <c r="AUL16" s="15"/>
      <c r="AUM16" s="15"/>
      <c r="AUN16" s="15"/>
      <c r="AUO16" s="15"/>
      <c r="AUP16" s="15"/>
      <c r="AUQ16" s="15"/>
      <c r="AUR16" s="15"/>
      <c r="AUS16" s="15"/>
      <c r="AUT16" s="15"/>
      <c r="AUU16" s="15"/>
      <c r="AUV16" s="15"/>
      <c r="AUW16" s="15"/>
      <c r="AUX16" s="15"/>
      <c r="AUY16" s="15"/>
      <c r="AUZ16" s="15"/>
      <c r="AVA16" s="15"/>
      <c r="AVB16" s="15"/>
      <c r="AVC16" s="15"/>
      <c r="AVD16" s="15"/>
      <c r="AVE16" s="15"/>
      <c r="AVF16" s="15"/>
      <c r="AVG16" s="15"/>
      <c r="AVH16" s="15"/>
      <c r="AVI16" s="15"/>
      <c r="AVJ16" s="15"/>
      <c r="AVK16" s="15"/>
      <c r="AVL16" s="15"/>
      <c r="AVM16" s="15"/>
      <c r="AVN16" s="15"/>
      <c r="AVO16" s="15"/>
      <c r="AVP16" s="15"/>
      <c r="AVQ16" s="15"/>
      <c r="AVR16" s="15"/>
      <c r="AVS16" s="15"/>
      <c r="AVT16" s="15"/>
      <c r="AVU16" s="15"/>
      <c r="AVV16" s="15"/>
      <c r="AVW16" s="15"/>
      <c r="AVX16" s="15"/>
      <c r="AVY16" s="15"/>
      <c r="AVZ16" s="15"/>
      <c r="AWA16" s="15"/>
      <c r="AWB16" s="15"/>
      <c r="AWC16" s="15"/>
      <c r="AWD16" s="15"/>
      <c r="AWE16" s="15"/>
      <c r="AWF16" s="15"/>
      <c r="AWG16" s="15"/>
      <c r="AWH16" s="15"/>
      <c r="AWI16" s="15"/>
      <c r="AWJ16" s="15"/>
      <c r="AWK16" s="15"/>
      <c r="AWL16" s="15"/>
      <c r="AWM16" s="15"/>
      <c r="AWN16" s="15"/>
      <c r="AWO16" s="15"/>
      <c r="AWP16" s="15"/>
      <c r="AWQ16" s="15"/>
      <c r="AWR16" s="15"/>
      <c r="AWS16" s="15"/>
      <c r="AWT16" s="15"/>
      <c r="AWU16" s="15"/>
      <c r="AWV16" s="15"/>
      <c r="AWW16" s="15"/>
      <c r="AWX16" s="15"/>
      <c r="AWY16" s="15"/>
      <c r="AWZ16" s="15"/>
      <c r="AXA16" s="15"/>
      <c r="AXB16" s="15"/>
      <c r="AXC16" s="15"/>
      <c r="AXD16" s="15"/>
      <c r="AXE16" s="15"/>
      <c r="AXF16" s="15"/>
      <c r="AXG16" s="15"/>
      <c r="AXH16" s="15"/>
      <c r="AXI16" s="15"/>
      <c r="AXJ16" s="15"/>
      <c r="AXK16" s="15"/>
      <c r="AXL16" s="15"/>
      <c r="AXM16" s="15"/>
      <c r="AXN16" s="15"/>
      <c r="AXO16" s="15"/>
      <c r="AXP16" s="15"/>
      <c r="AXQ16" s="15"/>
      <c r="AXR16" s="15"/>
      <c r="AXS16" s="15"/>
      <c r="AXT16" s="15"/>
      <c r="AXU16" s="15"/>
      <c r="AXV16" s="15"/>
      <c r="AXW16" s="15"/>
      <c r="AXX16" s="15"/>
      <c r="AXY16" s="15"/>
      <c r="AXZ16" s="15"/>
      <c r="AYA16" s="15"/>
      <c r="AYB16" s="15"/>
      <c r="AYC16" s="15"/>
      <c r="AYD16" s="15"/>
      <c r="AYE16" s="15"/>
      <c r="AYF16" s="15"/>
      <c r="AYG16" s="15"/>
      <c r="AYH16" s="15"/>
      <c r="AYI16" s="15"/>
      <c r="AYJ16" s="15"/>
      <c r="AYK16" s="15"/>
      <c r="AYL16" s="15"/>
      <c r="AYM16" s="15"/>
      <c r="AYN16" s="15"/>
      <c r="AYO16" s="15"/>
      <c r="AYP16" s="15"/>
      <c r="AYQ16" s="15"/>
      <c r="AYR16" s="15"/>
      <c r="AYS16" s="15"/>
      <c r="AYT16" s="15"/>
      <c r="AYU16" s="15"/>
      <c r="AYV16" s="15"/>
      <c r="AYW16" s="15"/>
      <c r="AYX16" s="15"/>
      <c r="AYY16" s="15"/>
      <c r="AYZ16" s="15"/>
      <c r="AZA16" s="15"/>
      <c r="AZB16" s="15"/>
      <c r="AZC16" s="15"/>
      <c r="AZD16" s="15"/>
      <c r="AZE16" s="15"/>
      <c r="AZF16" s="15"/>
      <c r="AZG16" s="15"/>
      <c r="AZH16" s="15"/>
      <c r="AZI16" s="15"/>
      <c r="AZJ16" s="15"/>
      <c r="AZK16" s="15"/>
      <c r="AZL16" s="15"/>
      <c r="AZM16" s="15"/>
      <c r="AZN16" s="15"/>
      <c r="AZO16" s="15"/>
      <c r="AZP16" s="15"/>
      <c r="AZQ16" s="15"/>
      <c r="AZR16" s="15"/>
      <c r="AZS16" s="15"/>
      <c r="AZT16" s="15"/>
      <c r="AZU16" s="15"/>
      <c r="AZV16" s="15"/>
      <c r="AZW16" s="15"/>
      <c r="AZX16" s="15"/>
      <c r="AZY16" s="15"/>
      <c r="AZZ16" s="15"/>
      <c r="BAA16" s="15"/>
      <c r="BAB16" s="15"/>
      <c r="BAC16" s="15"/>
      <c r="BAD16" s="15"/>
      <c r="BAE16" s="15"/>
      <c r="BAF16" s="15"/>
      <c r="BAG16" s="15"/>
      <c r="BAH16" s="15"/>
      <c r="BAI16" s="15"/>
      <c r="BAJ16" s="15"/>
      <c r="BAK16" s="15"/>
      <c r="BAL16" s="15"/>
      <c r="BAM16" s="15"/>
      <c r="BAN16" s="15"/>
      <c r="BAO16" s="15"/>
      <c r="BAP16" s="15"/>
      <c r="BAQ16" s="15"/>
      <c r="BAR16" s="15"/>
      <c r="BAS16" s="15"/>
      <c r="BAT16" s="15"/>
      <c r="BAU16" s="15"/>
      <c r="BAV16" s="15"/>
      <c r="BAW16" s="15"/>
      <c r="BAX16" s="15"/>
      <c r="BAY16" s="15"/>
      <c r="BAZ16" s="15"/>
      <c r="BBA16" s="15"/>
      <c r="BBB16" s="15"/>
      <c r="BBC16" s="15"/>
      <c r="BBD16" s="15"/>
      <c r="BBE16" s="15"/>
      <c r="BBF16" s="15"/>
      <c r="BBG16" s="15"/>
      <c r="BBH16" s="15"/>
      <c r="BBI16" s="15"/>
      <c r="BBJ16" s="15"/>
      <c r="BBK16" s="15"/>
      <c r="BBL16" s="15"/>
      <c r="BBM16" s="15"/>
      <c r="BBN16" s="15"/>
      <c r="BBO16" s="15"/>
      <c r="BBP16" s="15"/>
      <c r="BBQ16" s="15"/>
      <c r="BBR16" s="15"/>
      <c r="BBS16" s="15"/>
      <c r="BBT16" s="15"/>
      <c r="BBU16" s="15"/>
      <c r="BBV16" s="15"/>
      <c r="BBW16" s="15"/>
      <c r="BBX16" s="15"/>
      <c r="BBY16" s="15"/>
      <c r="BBZ16" s="15"/>
      <c r="BCA16" s="15"/>
      <c r="BCB16" s="15"/>
      <c r="BCC16" s="15"/>
      <c r="BCD16" s="15"/>
      <c r="BCE16" s="15"/>
      <c r="BCF16" s="15"/>
      <c r="BCG16" s="15"/>
      <c r="BCH16" s="15"/>
      <c r="BCI16" s="15"/>
      <c r="BCJ16" s="15"/>
      <c r="BCK16" s="15"/>
      <c r="BCL16" s="15"/>
      <c r="BCM16" s="15"/>
      <c r="BCN16" s="15"/>
      <c r="BCO16" s="15"/>
      <c r="BCP16" s="15"/>
      <c r="BCQ16" s="15"/>
      <c r="BCR16" s="15"/>
      <c r="BCS16" s="15"/>
      <c r="BCT16" s="15"/>
      <c r="BCU16" s="15"/>
      <c r="BCV16" s="15"/>
      <c r="BCW16" s="15"/>
      <c r="BCX16" s="15"/>
      <c r="BCY16" s="15"/>
      <c r="BCZ16" s="15"/>
      <c r="BDA16" s="15"/>
      <c r="BDB16" s="15"/>
      <c r="BDC16" s="15"/>
      <c r="BDD16" s="15"/>
      <c r="BDE16" s="15"/>
      <c r="BDF16" s="15"/>
      <c r="BDG16" s="15"/>
      <c r="BDH16" s="15"/>
      <c r="BDI16" s="15"/>
      <c r="BDJ16" s="15"/>
      <c r="BDK16" s="15"/>
      <c r="BDL16" s="15"/>
      <c r="BDM16" s="15"/>
      <c r="BDN16" s="15"/>
      <c r="BDO16" s="15"/>
      <c r="BDP16" s="15"/>
      <c r="BDQ16" s="15"/>
      <c r="BDR16" s="15"/>
      <c r="BDS16" s="15"/>
      <c r="BDT16" s="15"/>
      <c r="BDU16" s="15"/>
      <c r="BDV16" s="15"/>
      <c r="BDW16" s="15"/>
      <c r="BDX16" s="15"/>
      <c r="BDY16" s="15"/>
      <c r="BDZ16" s="15"/>
      <c r="BEA16" s="15"/>
      <c r="BEB16" s="15"/>
      <c r="BEC16" s="15"/>
      <c r="BED16" s="15"/>
      <c r="BEE16" s="15"/>
      <c r="BEF16" s="15"/>
      <c r="BEG16" s="15"/>
      <c r="BEH16" s="15"/>
      <c r="BEI16" s="15"/>
      <c r="BEJ16" s="15"/>
      <c r="BEK16" s="15"/>
      <c r="BEL16" s="15"/>
      <c r="BEM16" s="15"/>
      <c r="BEN16" s="15"/>
      <c r="BEO16" s="15"/>
      <c r="BEP16" s="15"/>
      <c r="BEQ16" s="15"/>
      <c r="BER16" s="15"/>
      <c r="BES16" s="15"/>
      <c r="BET16" s="15"/>
      <c r="BEU16" s="15"/>
      <c r="BEV16" s="15"/>
      <c r="BEW16" s="15"/>
      <c r="BEX16" s="15"/>
      <c r="BEY16" s="15"/>
      <c r="BEZ16" s="15"/>
      <c r="BFA16" s="15"/>
      <c r="BFB16" s="15"/>
      <c r="BFC16" s="15"/>
      <c r="BFD16" s="15"/>
      <c r="BFE16" s="15"/>
      <c r="BFF16" s="15"/>
      <c r="BFG16" s="15"/>
      <c r="BFH16" s="15"/>
      <c r="BFI16" s="15"/>
      <c r="BFJ16" s="15"/>
      <c r="BFK16" s="15"/>
      <c r="BFL16" s="15"/>
      <c r="BFM16" s="15"/>
      <c r="BFN16" s="15"/>
      <c r="BFO16" s="15"/>
      <c r="BFP16" s="15"/>
      <c r="BFQ16" s="15"/>
      <c r="BFR16" s="15"/>
      <c r="BFS16" s="15"/>
      <c r="BFT16" s="15"/>
      <c r="BFU16" s="15"/>
      <c r="BFV16" s="15"/>
      <c r="BFW16" s="15"/>
      <c r="BFX16" s="15"/>
      <c r="BFY16" s="15"/>
      <c r="BFZ16" s="15"/>
      <c r="BGA16" s="15"/>
      <c r="BGB16" s="15"/>
      <c r="BGC16" s="15"/>
      <c r="BGD16" s="15"/>
      <c r="BGE16" s="15"/>
      <c r="BGF16" s="15"/>
      <c r="BGG16" s="15"/>
      <c r="BGH16" s="15"/>
      <c r="BGI16" s="15"/>
      <c r="BGJ16" s="15"/>
      <c r="BGK16" s="15"/>
      <c r="BGL16" s="15"/>
      <c r="BGM16" s="15"/>
      <c r="BGN16" s="15"/>
      <c r="BGO16" s="15"/>
      <c r="BGP16" s="15"/>
      <c r="BGQ16" s="15"/>
      <c r="BGR16" s="15"/>
      <c r="BGS16" s="15"/>
      <c r="BGT16" s="15"/>
      <c r="BGU16" s="15"/>
      <c r="BGV16" s="15"/>
      <c r="BGW16" s="15"/>
      <c r="BGX16" s="15"/>
      <c r="BGY16" s="15"/>
      <c r="BGZ16" s="15"/>
      <c r="BHA16" s="15"/>
      <c r="BHB16" s="15"/>
      <c r="BHC16" s="15"/>
      <c r="BHD16" s="15"/>
      <c r="BHE16" s="15"/>
      <c r="BHF16" s="15"/>
      <c r="BHG16" s="15"/>
      <c r="BHH16" s="15"/>
      <c r="BHI16" s="15"/>
      <c r="BHJ16" s="15"/>
      <c r="BHK16" s="15"/>
      <c r="BHL16" s="15"/>
      <c r="BHM16" s="15"/>
      <c r="BHN16" s="15"/>
      <c r="BHO16" s="15"/>
      <c r="BHP16" s="15"/>
      <c r="BHQ16" s="15"/>
      <c r="BHR16" s="15"/>
      <c r="BHS16" s="15"/>
      <c r="BHT16" s="15"/>
      <c r="BHU16" s="15"/>
      <c r="BHV16" s="15"/>
      <c r="BHW16" s="15"/>
      <c r="BHX16" s="15"/>
      <c r="BHY16" s="15"/>
      <c r="BHZ16" s="15"/>
      <c r="BIA16" s="15"/>
      <c r="BIB16" s="15"/>
      <c r="BIC16" s="15"/>
      <c r="BID16" s="15"/>
      <c r="BIE16" s="15"/>
      <c r="BIF16" s="15"/>
      <c r="BIG16" s="15"/>
      <c r="BIH16" s="15"/>
      <c r="BII16" s="15"/>
      <c r="BIJ16" s="15"/>
      <c r="BIK16" s="15"/>
      <c r="BIL16" s="15"/>
      <c r="BIM16" s="15"/>
      <c r="BIN16" s="15"/>
      <c r="BIO16" s="15"/>
      <c r="BIP16" s="15"/>
      <c r="BIQ16" s="15"/>
      <c r="BIR16" s="15"/>
      <c r="BIS16" s="15"/>
      <c r="BIT16" s="15"/>
      <c r="BIU16" s="15"/>
      <c r="BIV16" s="15"/>
      <c r="BIW16" s="15"/>
      <c r="BIX16" s="15"/>
      <c r="BIY16" s="15"/>
      <c r="BIZ16" s="15"/>
      <c r="BJA16" s="15"/>
      <c r="BJB16" s="15"/>
      <c r="BJC16" s="15"/>
      <c r="BJD16" s="15"/>
      <c r="BJE16" s="15"/>
      <c r="BJF16" s="15"/>
      <c r="BJG16" s="15"/>
      <c r="BJH16" s="15"/>
      <c r="BJI16" s="15"/>
      <c r="BJJ16" s="15"/>
      <c r="BJK16" s="15"/>
      <c r="BJL16" s="15"/>
      <c r="BJM16" s="15"/>
      <c r="BJN16" s="15"/>
      <c r="BJO16" s="15"/>
      <c r="BJP16" s="15"/>
      <c r="BJQ16" s="15"/>
      <c r="BJR16" s="15"/>
      <c r="BJS16" s="15"/>
      <c r="BJT16" s="15"/>
      <c r="BJU16" s="15"/>
      <c r="BJV16" s="15"/>
      <c r="BJW16" s="15"/>
      <c r="BJX16" s="15"/>
      <c r="BJY16" s="15"/>
      <c r="BJZ16" s="15"/>
      <c r="BKA16" s="15"/>
      <c r="BKB16" s="15"/>
      <c r="BKC16" s="15"/>
      <c r="BKD16" s="15"/>
      <c r="BKE16" s="15"/>
      <c r="BKF16" s="15"/>
      <c r="BKG16" s="15"/>
      <c r="BKH16" s="15"/>
      <c r="BKI16" s="15"/>
      <c r="BKJ16" s="15"/>
      <c r="BKK16" s="15"/>
      <c r="BKL16" s="15"/>
      <c r="BKM16" s="15"/>
      <c r="BKN16" s="15"/>
      <c r="BKO16" s="15"/>
      <c r="BKP16" s="15"/>
      <c r="BKQ16" s="15"/>
      <c r="BKR16" s="15"/>
      <c r="BKS16" s="15"/>
      <c r="BKT16" s="15"/>
      <c r="BKU16" s="15"/>
      <c r="BKV16" s="15"/>
      <c r="BKW16" s="15"/>
      <c r="BKX16" s="15"/>
      <c r="BKY16" s="15"/>
      <c r="BKZ16" s="15"/>
      <c r="BLA16" s="15"/>
      <c r="BLB16" s="15"/>
      <c r="BLC16" s="15"/>
      <c r="BLD16" s="15"/>
      <c r="BLE16" s="15"/>
      <c r="BLF16" s="15"/>
      <c r="BLG16" s="15"/>
      <c r="BLH16" s="15"/>
      <c r="BLI16" s="15"/>
      <c r="BLJ16" s="15"/>
      <c r="BLK16" s="15"/>
      <c r="BLL16" s="15"/>
      <c r="BLM16" s="15"/>
      <c r="BLN16" s="15"/>
      <c r="BLO16" s="15"/>
      <c r="BLP16" s="15"/>
      <c r="BLQ16" s="15"/>
      <c r="BLR16" s="15"/>
      <c r="BLS16" s="15"/>
      <c r="BLT16" s="15"/>
      <c r="BLU16" s="15"/>
      <c r="BLV16" s="15"/>
      <c r="BLW16" s="15"/>
      <c r="BLX16" s="15"/>
      <c r="BLY16" s="15"/>
      <c r="BLZ16" s="15"/>
      <c r="BMA16" s="15"/>
      <c r="BMB16" s="15"/>
      <c r="BMC16" s="15"/>
      <c r="BMD16" s="15"/>
      <c r="BME16" s="15"/>
      <c r="BMF16" s="15"/>
      <c r="BMG16" s="15"/>
      <c r="BMH16" s="15"/>
      <c r="BMI16" s="15"/>
      <c r="BMJ16" s="15"/>
      <c r="BMK16" s="15"/>
      <c r="BML16" s="15"/>
      <c r="BMM16" s="15"/>
      <c r="BMN16" s="15"/>
      <c r="BMO16" s="15"/>
      <c r="BMP16" s="15"/>
      <c r="BMQ16" s="15"/>
      <c r="BMR16" s="15"/>
      <c r="BMS16" s="15"/>
      <c r="BMT16" s="15"/>
      <c r="BMU16" s="15"/>
      <c r="BMV16" s="15"/>
      <c r="BMW16" s="15"/>
      <c r="BMX16" s="15"/>
      <c r="BMY16" s="15"/>
      <c r="BMZ16" s="15"/>
      <c r="BNA16" s="15"/>
      <c r="BNB16" s="15"/>
      <c r="BNC16" s="15"/>
      <c r="BND16" s="15"/>
      <c r="BNE16" s="15"/>
      <c r="BNF16" s="15"/>
      <c r="BNG16" s="15"/>
      <c r="BNH16" s="15"/>
      <c r="BNI16" s="15"/>
      <c r="BNJ16" s="15"/>
      <c r="BNK16" s="15"/>
      <c r="BNL16" s="15"/>
      <c r="BNM16" s="15"/>
      <c r="BNN16" s="15"/>
      <c r="BNO16" s="15"/>
      <c r="BNP16" s="15"/>
      <c r="BNQ16" s="15"/>
      <c r="BNR16" s="15"/>
      <c r="BNS16" s="15"/>
      <c r="BNT16" s="15"/>
      <c r="BNU16" s="15"/>
      <c r="BNV16" s="15"/>
      <c r="BNW16" s="15"/>
      <c r="BNX16" s="15"/>
      <c r="BNY16" s="15"/>
      <c r="BNZ16" s="15"/>
      <c r="BOA16" s="15"/>
      <c r="BOB16" s="15"/>
    </row>
    <row r="17" spans="1:1744" ht="22.15" customHeight="1">
      <c r="A17" s="9"/>
      <c r="B17" s="7" t="s">
        <v>23</v>
      </c>
      <c r="C17" s="7" t="s">
        <v>24</v>
      </c>
      <c r="D17" s="7" t="s">
        <v>25</v>
      </c>
      <c r="E17" s="8">
        <v>227704.34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1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  <c r="AAF17" s="15"/>
      <c r="AAG17" s="15"/>
      <c r="AAH17" s="15"/>
      <c r="AAI17" s="15"/>
      <c r="AAJ17" s="15"/>
      <c r="AAK17" s="15"/>
      <c r="AAL17" s="15"/>
      <c r="AAM17" s="15"/>
      <c r="AAN17" s="15"/>
      <c r="AAO17" s="15"/>
      <c r="AAP17" s="15"/>
      <c r="AAQ17" s="15"/>
      <c r="AAR17" s="15"/>
      <c r="AAS17" s="15"/>
      <c r="AAT17" s="15"/>
      <c r="AAU17" s="15"/>
      <c r="AAV17" s="15"/>
      <c r="AAW17" s="15"/>
      <c r="AAX17" s="15"/>
      <c r="AAY17" s="15"/>
      <c r="AAZ17" s="15"/>
      <c r="ABA17" s="15"/>
      <c r="ABB17" s="15"/>
      <c r="ABC17" s="15"/>
      <c r="ABD17" s="15"/>
      <c r="ABE17" s="15"/>
      <c r="ABF17" s="15"/>
      <c r="ABG17" s="15"/>
      <c r="ABH17" s="15"/>
      <c r="ABI17" s="15"/>
      <c r="ABJ17" s="15"/>
      <c r="ABK17" s="15"/>
      <c r="ABL17" s="15"/>
      <c r="ABM17" s="15"/>
      <c r="ABN17" s="15"/>
      <c r="ABO17" s="15"/>
      <c r="ABP17" s="15"/>
      <c r="ABQ17" s="15"/>
      <c r="ABR17" s="15"/>
      <c r="ABS17" s="15"/>
      <c r="ABT17" s="15"/>
      <c r="ABU17" s="15"/>
      <c r="ABV17" s="15"/>
      <c r="ABW17" s="15"/>
      <c r="ABX17" s="15"/>
      <c r="ABY17" s="15"/>
      <c r="ABZ17" s="15"/>
      <c r="ACA17" s="15"/>
      <c r="ACB17" s="15"/>
      <c r="ACC17" s="15"/>
      <c r="ACD17" s="15"/>
      <c r="ACE17" s="15"/>
      <c r="ACF17" s="15"/>
      <c r="ACG17" s="15"/>
      <c r="ACH17" s="15"/>
      <c r="ACI17" s="15"/>
      <c r="ACJ17" s="15"/>
      <c r="ACK17" s="15"/>
      <c r="ACL17" s="15"/>
      <c r="ACM17" s="15"/>
      <c r="ACN17" s="15"/>
      <c r="ACO17" s="15"/>
      <c r="ACP17" s="15"/>
      <c r="ACQ17" s="15"/>
      <c r="ACR17" s="15"/>
      <c r="ACS17" s="15"/>
      <c r="ACT17" s="15"/>
      <c r="ACU17" s="15"/>
      <c r="ACV17" s="15"/>
      <c r="ACW17" s="15"/>
      <c r="ACX17" s="15"/>
      <c r="ACY17" s="15"/>
      <c r="ACZ17" s="15"/>
      <c r="ADA17" s="15"/>
      <c r="ADB17" s="15"/>
      <c r="ADC17" s="15"/>
      <c r="ADD17" s="15"/>
      <c r="ADE17" s="15"/>
      <c r="ADF17" s="15"/>
      <c r="ADG17" s="15"/>
      <c r="ADH17" s="15"/>
      <c r="ADI17" s="15"/>
      <c r="ADJ17" s="15"/>
      <c r="ADK17" s="15"/>
      <c r="ADL17" s="15"/>
      <c r="ADM17" s="15"/>
      <c r="ADN17" s="15"/>
      <c r="ADO17" s="15"/>
      <c r="ADP17" s="15"/>
      <c r="ADQ17" s="15"/>
      <c r="ADR17" s="15"/>
      <c r="ADS17" s="15"/>
      <c r="ADT17" s="15"/>
      <c r="ADU17" s="15"/>
      <c r="ADV17" s="15"/>
      <c r="ADW17" s="15"/>
      <c r="ADX17" s="15"/>
      <c r="ADY17" s="15"/>
      <c r="ADZ17" s="15"/>
      <c r="AEA17" s="15"/>
      <c r="AEB17" s="15"/>
      <c r="AEC17" s="15"/>
      <c r="AED17" s="15"/>
      <c r="AEE17" s="15"/>
      <c r="AEF17" s="15"/>
      <c r="AEG17" s="15"/>
      <c r="AEH17" s="15"/>
      <c r="AEI17" s="15"/>
      <c r="AEJ17" s="15"/>
      <c r="AEK17" s="15"/>
      <c r="AEL17" s="15"/>
      <c r="AEM17" s="15"/>
      <c r="AEN17" s="15"/>
      <c r="AEO17" s="15"/>
      <c r="AEP17" s="15"/>
      <c r="AEQ17" s="15"/>
      <c r="AER17" s="15"/>
      <c r="AES17" s="15"/>
      <c r="AET17" s="15"/>
      <c r="AEU17" s="15"/>
      <c r="AEV17" s="15"/>
      <c r="AEW17" s="15"/>
      <c r="AEX17" s="15"/>
      <c r="AEY17" s="15"/>
      <c r="AEZ17" s="15"/>
      <c r="AFA17" s="15"/>
      <c r="AFB17" s="15"/>
      <c r="AFC17" s="15"/>
      <c r="AFD17" s="15"/>
      <c r="AFE17" s="15"/>
      <c r="AFF17" s="15"/>
      <c r="AFG17" s="15"/>
      <c r="AFH17" s="15"/>
      <c r="AFI17" s="15"/>
      <c r="AFJ17" s="15"/>
      <c r="AFK17" s="15"/>
      <c r="AFL17" s="15"/>
      <c r="AFM17" s="15"/>
      <c r="AFN17" s="15"/>
      <c r="AFO17" s="15"/>
      <c r="AFP17" s="15"/>
      <c r="AFQ17" s="15"/>
      <c r="AFR17" s="15"/>
      <c r="AFS17" s="15"/>
      <c r="AFT17" s="15"/>
      <c r="AFU17" s="15"/>
      <c r="AFV17" s="15"/>
      <c r="AFW17" s="15"/>
      <c r="AFX17" s="15"/>
      <c r="AFY17" s="15"/>
      <c r="AFZ17" s="15"/>
      <c r="AGA17" s="15"/>
      <c r="AGB17" s="15"/>
      <c r="AGC17" s="15"/>
      <c r="AGD17" s="15"/>
      <c r="AGE17" s="15"/>
      <c r="AGF17" s="15"/>
      <c r="AGG17" s="15"/>
      <c r="AGH17" s="15"/>
      <c r="AGI17" s="15"/>
      <c r="AGJ17" s="15"/>
      <c r="AGK17" s="15"/>
      <c r="AGL17" s="15"/>
      <c r="AGM17" s="15"/>
      <c r="AGN17" s="15"/>
      <c r="AGO17" s="15"/>
      <c r="AGP17" s="15"/>
      <c r="AGQ17" s="15"/>
      <c r="AGR17" s="15"/>
      <c r="AGS17" s="15"/>
      <c r="AGT17" s="15"/>
      <c r="AGU17" s="15"/>
      <c r="AGV17" s="15"/>
      <c r="AGW17" s="15"/>
      <c r="AGX17" s="15"/>
      <c r="AGY17" s="15"/>
      <c r="AGZ17" s="15"/>
      <c r="AHA17" s="15"/>
      <c r="AHB17" s="15"/>
      <c r="AHC17" s="15"/>
      <c r="AHD17" s="15"/>
      <c r="AHE17" s="15"/>
      <c r="AHF17" s="15"/>
      <c r="AHG17" s="15"/>
      <c r="AHH17" s="15"/>
      <c r="AHI17" s="15"/>
      <c r="AHJ17" s="15"/>
      <c r="AHK17" s="15"/>
      <c r="AHL17" s="15"/>
      <c r="AHM17" s="15"/>
      <c r="AHN17" s="15"/>
      <c r="AHO17" s="15"/>
      <c r="AHP17" s="15"/>
      <c r="AHQ17" s="15"/>
      <c r="AHR17" s="15"/>
      <c r="AHS17" s="15"/>
      <c r="AHT17" s="15"/>
      <c r="AHU17" s="15"/>
      <c r="AHV17" s="15"/>
      <c r="AHW17" s="15"/>
      <c r="AHX17" s="15"/>
      <c r="AHY17" s="15"/>
      <c r="AHZ17" s="15"/>
      <c r="AIA17" s="15"/>
      <c r="AIB17" s="15"/>
      <c r="AIC17" s="15"/>
      <c r="AID17" s="15"/>
      <c r="AIE17" s="15"/>
      <c r="AIF17" s="15"/>
      <c r="AIG17" s="15"/>
      <c r="AIH17" s="15"/>
      <c r="AII17" s="15"/>
      <c r="AIJ17" s="15"/>
      <c r="AIK17" s="15"/>
      <c r="AIL17" s="15"/>
      <c r="AIM17" s="15"/>
      <c r="AIN17" s="15"/>
      <c r="AIO17" s="15"/>
      <c r="AIP17" s="15"/>
      <c r="AIQ17" s="15"/>
      <c r="AIR17" s="15"/>
      <c r="AIS17" s="15"/>
      <c r="AIT17" s="15"/>
      <c r="AIU17" s="15"/>
      <c r="AIV17" s="15"/>
      <c r="AIW17" s="15"/>
      <c r="AIX17" s="15"/>
      <c r="AIY17" s="15"/>
      <c r="AIZ17" s="15"/>
      <c r="AJA17" s="15"/>
      <c r="AJB17" s="15"/>
      <c r="AJC17" s="15"/>
      <c r="AJD17" s="15"/>
      <c r="AJE17" s="15"/>
      <c r="AJF17" s="15"/>
      <c r="AJG17" s="15"/>
      <c r="AJH17" s="15"/>
      <c r="AJI17" s="15"/>
      <c r="AJJ17" s="15"/>
      <c r="AJK17" s="15"/>
      <c r="AJL17" s="15"/>
      <c r="AJM17" s="15"/>
      <c r="AJN17" s="15"/>
      <c r="AJO17" s="15"/>
      <c r="AJP17" s="15"/>
      <c r="AJQ17" s="15"/>
      <c r="AJR17" s="15"/>
      <c r="AJS17" s="15"/>
      <c r="AJT17" s="15"/>
      <c r="AJU17" s="15"/>
      <c r="AJV17" s="15"/>
      <c r="AJW17" s="15"/>
      <c r="AJX17" s="15"/>
      <c r="AJY17" s="15"/>
      <c r="AJZ17" s="15"/>
      <c r="AKA17" s="15"/>
      <c r="AKB17" s="15"/>
      <c r="AKC17" s="15"/>
      <c r="AKD17" s="15"/>
      <c r="AKE17" s="15"/>
      <c r="AKF17" s="15"/>
      <c r="AKG17" s="15"/>
      <c r="AKH17" s="15"/>
      <c r="AKI17" s="15"/>
      <c r="AKJ17" s="15"/>
      <c r="AKK17" s="15"/>
      <c r="AKL17" s="15"/>
      <c r="AKM17" s="15"/>
      <c r="AKN17" s="15"/>
      <c r="AKO17" s="15"/>
      <c r="AKP17" s="15"/>
      <c r="AKQ17" s="15"/>
      <c r="AKR17" s="15"/>
      <c r="AKS17" s="15"/>
      <c r="AKT17" s="15"/>
      <c r="AKU17" s="15"/>
      <c r="AKV17" s="15"/>
      <c r="AKW17" s="15"/>
      <c r="AKX17" s="15"/>
      <c r="AKY17" s="15"/>
      <c r="AKZ17" s="15"/>
      <c r="ALA17" s="15"/>
      <c r="ALB17" s="15"/>
      <c r="ALC17" s="15"/>
      <c r="ALD17" s="15"/>
      <c r="ALE17" s="15"/>
      <c r="ALF17" s="15"/>
      <c r="ALG17" s="15"/>
      <c r="ALH17" s="15"/>
      <c r="ALI17" s="15"/>
      <c r="ALJ17" s="15"/>
      <c r="ALK17" s="15"/>
      <c r="ALL17" s="15"/>
      <c r="ALM17" s="15"/>
      <c r="ALN17" s="15"/>
      <c r="ALO17" s="15"/>
      <c r="ALP17" s="15"/>
      <c r="ALQ17" s="15"/>
      <c r="ALR17" s="15"/>
      <c r="ALS17" s="15"/>
      <c r="ALT17" s="15"/>
      <c r="ALU17" s="15"/>
      <c r="ALV17" s="15"/>
      <c r="ALW17" s="15"/>
      <c r="ALX17" s="15"/>
      <c r="ALY17" s="15"/>
      <c r="ALZ17" s="15"/>
      <c r="AMA17" s="15"/>
      <c r="AMB17" s="15"/>
      <c r="AMC17" s="15"/>
      <c r="AMD17" s="15"/>
      <c r="AME17" s="15"/>
      <c r="AMF17" s="15"/>
      <c r="AMG17" s="15"/>
      <c r="AMH17" s="15"/>
      <c r="AMI17" s="15"/>
      <c r="AMJ17" s="15"/>
      <c r="AMK17" s="15"/>
      <c r="AML17" s="15"/>
      <c r="AMM17" s="15"/>
      <c r="AMN17" s="15"/>
      <c r="AMO17" s="15"/>
      <c r="AMP17" s="15"/>
      <c r="AMQ17" s="15"/>
      <c r="AMR17" s="15"/>
      <c r="AMS17" s="15"/>
      <c r="AMT17" s="15"/>
      <c r="AMU17" s="15"/>
      <c r="AMV17" s="15"/>
      <c r="AMW17" s="15"/>
      <c r="AMX17" s="15"/>
      <c r="AMY17" s="15"/>
      <c r="AMZ17" s="15"/>
      <c r="ANA17" s="15"/>
      <c r="ANB17" s="15"/>
      <c r="ANC17" s="15"/>
      <c r="AND17" s="15"/>
      <c r="ANE17" s="15"/>
      <c r="ANF17" s="15"/>
      <c r="ANG17" s="15"/>
      <c r="ANH17" s="15"/>
      <c r="ANI17" s="15"/>
      <c r="ANJ17" s="15"/>
      <c r="ANK17" s="15"/>
      <c r="ANL17" s="15"/>
      <c r="ANM17" s="15"/>
      <c r="ANN17" s="15"/>
      <c r="ANO17" s="15"/>
      <c r="ANP17" s="15"/>
      <c r="ANQ17" s="15"/>
      <c r="ANR17" s="15"/>
      <c r="ANS17" s="15"/>
      <c r="ANT17" s="15"/>
      <c r="ANU17" s="15"/>
      <c r="ANV17" s="15"/>
      <c r="ANW17" s="15"/>
      <c r="ANX17" s="15"/>
      <c r="ANY17" s="15"/>
      <c r="ANZ17" s="15"/>
      <c r="AOA17" s="15"/>
      <c r="AOB17" s="15"/>
      <c r="AOC17" s="15"/>
      <c r="AOD17" s="15"/>
      <c r="AOE17" s="15"/>
      <c r="AOF17" s="15"/>
      <c r="AOG17" s="15"/>
      <c r="AOH17" s="15"/>
      <c r="AOI17" s="15"/>
      <c r="AOJ17" s="15"/>
      <c r="AOK17" s="15"/>
      <c r="AOL17" s="15"/>
      <c r="AOM17" s="15"/>
      <c r="AON17" s="15"/>
      <c r="AOO17" s="15"/>
      <c r="AOP17" s="15"/>
      <c r="AOQ17" s="15"/>
      <c r="AOR17" s="15"/>
      <c r="AOS17" s="15"/>
      <c r="AOT17" s="15"/>
      <c r="AOU17" s="15"/>
      <c r="AOV17" s="15"/>
      <c r="AOW17" s="15"/>
      <c r="AOX17" s="15"/>
      <c r="AOY17" s="15"/>
      <c r="AOZ17" s="15"/>
      <c r="APA17" s="15"/>
      <c r="APB17" s="15"/>
      <c r="APC17" s="15"/>
      <c r="APD17" s="15"/>
      <c r="APE17" s="15"/>
      <c r="APF17" s="15"/>
      <c r="APG17" s="15"/>
      <c r="APH17" s="15"/>
      <c r="API17" s="15"/>
      <c r="APJ17" s="15"/>
      <c r="APK17" s="15"/>
      <c r="APL17" s="15"/>
      <c r="APM17" s="15"/>
      <c r="APN17" s="15"/>
      <c r="APO17" s="15"/>
      <c r="APP17" s="15"/>
      <c r="APQ17" s="15"/>
      <c r="APR17" s="15"/>
      <c r="APS17" s="15"/>
      <c r="APT17" s="15"/>
      <c r="APU17" s="15"/>
      <c r="APV17" s="15"/>
      <c r="APW17" s="15"/>
      <c r="APX17" s="15"/>
      <c r="APY17" s="15"/>
      <c r="APZ17" s="15"/>
      <c r="AQA17" s="15"/>
      <c r="AQB17" s="15"/>
      <c r="AQC17" s="15"/>
      <c r="AQD17" s="15"/>
      <c r="AQE17" s="15"/>
      <c r="AQF17" s="15"/>
      <c r="AQG17" s="15"/>
      <c r="AQH17" s="15"/>
      <c r="AQI17" s="15"/>
      <c r="AQJ17" s="15"/>
      <c r="AQK17" s="15"/>
      <c r="AQL17" s="15"/>
      <c r="AQM17" s="15"/>
      <c r="AQN17" s="15"/>
      <c r="AQO17" s="15"/>
      <c r="AQP17" s="15"/>
      <c r="AQQ17" s="15"/>
      <c r="AQR17" s="15"/>
      <c r="AQS17" s="15"/>
      <c r="AQT17" s="15"/>
      <c r="AQU17" s="15"/>
      <c r="AQV17" s="15"/>
      <c r="AQW17" s="15"/>
      <c r="AQX17" s="15"/>
      <c r="AQY17" s="15"/>
      <c r="AQZ17" s="15"/>
      <c r="ARA17" s="15"/>
      <c r="ARB17" s="15"/>
      <c r="ARC17" s="15"/>
      <c r="ARD17" s="15"/>
      <c r="ARE17" s="15"/>
      <c r="ARF17" s="15"/>
      <c r="ARG17" s="15"/>
      <c r="ARH17" s="15"/>
      <c r="ARI17" s="15"/>
      <c r="ARJ17" s="15"/>
      <c r="ARK17" s="15"/>
      <c r="ARL17" s="15"/>
      <c r="ARM17" s="15"/>
      <c r="ARN17" s="15"/>
      <c r="ARO17" s="15"/>
      <c r="ARP17" s="15"/>
      <c r="ARQ17" s="15"/>
      <c r="ARR17" s="15"/>
      <c r="ARS17" s="15"/>
      <c r="ART17" s="15"/>
      <c r="ARU17" s="15"/>
      <c r="ARV17" s="15"/>
      <c r="ARW17" s="15"/>
      <c r="ARX17" s="15"/>
      <c r="ARY17" s="15"/>
      <c r="ARZ17" s="15"/>
      <c r="ASA17" s="15"/>
      <c r="ASB17" s="15"/>
      <c r="ASC17" s="15"/>
      <c r="ASD17" s="15"/>
      <c r="ASE17" s="15"/>
      <c r="ASF17" s="15"/>
      <c r="ASG17" s="15"/>
      <c r="ASH17" s="15"/>
      <c r="ASI17" s="15"/>
      <c r="ASJ17" s="15"/>
      <c r="ASK17" s="15"/>
      <c r="ASL17" s="15"/>
      <c r="ASM17" s="15"/>
      <c r="ASN17" s="15"/>
      <c r="ASO17" s="15"/>
      <c r="ASP17" s="15"/>
      <c r="ASQ17" s="15"/>
      <c r="ASR17" s="15"/>
      <c r="ASS17" s="15"/>
      <c r="AST17" s="15"/>
      <c r="ASU17" s="15"/>
      <c r="ASV17" s="15"/>
      <c r="ASW17" s="15"/>
      <c r="ASX17" s="15"/>
      <c r="ASY17" s="15"/>
      <c r="ASZ17" s="15"/>
      <c r="ATA17" s="15"/>
      <c r="ATB17" s="15"/>
      <c r="ATC17" s="15"/>
      <c r="ATD17" s="15"/>
      <c r="ATE17" s="15"/>
      <c r="ATF17" s="15"/>
      <c r="ATG17" s="15"/>
      <c r="ATH17" s="15"/>
      <c r="ATI17" s="15"/>
      <c r="ATJ17" s="15"/>
      <c r="ATK17" s="15"/>
      <c r="ATL17" s="15"/>
      <c r="ATM17" s="15"/>
      <c r="ATN17" s="15"/>
      <c r="ATO17" s="15"/>
      <c r="ATP17" s="15"/>
      <c r="ATQ17" s="15"/>
      <c r="ATR17" s="15"/>
      <c r="ATS17" s="15"/>
      <c r="ATT17" s="15"/>
      <c r="ATU17" s="15"/>
      <c r="ATV17" s="15"/>
      <c r="ATW17" s="15"/>
      <c r="ATX17" s="15"/>
      <c r="ATY17" s="15"/>
      <c r="ATZ17" s="15"/>
      <c r="AUA17" s="15"/>
      <c r="AUB17" s="15"/>
      <c r="AUC17" s="15"/>
      <c r="AUD17" s="15"/>
      <c r="AUE17" s="15"/>
      <c r="AUF17" s="15"/>
      <c r="AUG17" s="15"/>
      <c r="AUH17" s="15"/>
      <c r="AUI17" s="15"/>
      <c r="AUJ17" s="15"/>
      <c r="AUK17" s="15"/>
      <c r="AUL17" s="15"/>
      <c r="AUM17" s="15"/>
      <c r="AUN17" s="15"/>
      <c r="AUO17" s="15"/>
      <c r="AUP17" s="15"/>
      <c r="AUQ17" s="15"/>
      <c r="AUR17" s="15"/>
      <c r="AUS17" s="15"/>
      <c r="AUT17" s="15"/>
      <c r="AUU17" s="15"/>
      <c r="AUV17" s="15"/>
      <c r="AUW17" s="15"/>
      <c r="AUX17" s="15"/>
      <c r="AUY17" s="15"/>
      <c r="AUZ17" s="15"/>
      <c r="AVA17" s="15"/>
      <c r="AVB17" s="15"/>
      <c r="AVC17" s="15"/>
      <c r="AVD17" s="15"/>
      <c r="AVE17" s="15"/>
      <c r="AVF17" s="15"/>
      <c r="AVG17" s="15"/>
      <c r="AVH17" s="15"/>
      <c r="AVI17" s="15"/>
      <c r="AVJ17" s="15"/>
      <c r="AVK17" s="15"/>
      <c r="AVL17" s="15"/>
      <c r="AVM17" s="15"/>
      <c r="AVN17" s="15"/>
      <c r="AVO17" s="15"/>
      <c r="AVP17" s="15"/>
      <c r="AVQ17" s="15"/>
      <c r="AVR17" s="15"/>
      <c r="AVS17" s="15"/>
      <c r="AVT17" s="15"/>
      <c r="AVU17" s="15"/>
      <c r="AVV17" s="15"/>
      <c r="AVW17" s="15"/>
      <c r="AVX17" s="15"/>
      <c r="AVY17" s="15"/>
      <c r="AVZ17" s="15"/>
      <c r="AWA17" s="15"/>
      <c r="AWB17" s="15"/>
      <c r="AWC17" s="15"/>
      <c r="AWD17" s="15"/>
      <c r="AWE17" s="15"/>
      <c r="AWF17" s="15"/>
      <c r="AWG17" s="15"/>
      <c r="AWH17" s="15"/>
      <c r="AWI17" s="15"/>
      <c r="AWJ17" s="15"/>
      <c r="AWK17" s="15"/>
      <c r="AWL17" s="15"/>
      <c r="AWM17" s="15"/>
      <c r="AWN17" s="15"/>
      <c r="AWO17" s="15"/>
      <c r="AWP17" s="15"/>
      <c r="AWQ17" s="15"/>
      <c r="AWR17" s="15"/>
      <c r="AWS17" s="15"/>
      <c r="AWT17" s="15"/>
      <c r="AWU17" s="15"/>
      <c r="AWV17" s="15"/>
      <c r="AWW17" s="15"/>
      <c r="AWX17" s="15"/>
      <c r="AWY17" s="15"/>
      <c r="AWZ17" s="15"/>
      <c r="AXA17" s="15"/>
      <c r="AXB17" s="15"/>
      <c r="AXC17" s="15"/>
      <c r="AXD17" s="15"/>
      <c r="AXE17" s="15"/>
      <c r="AXF17" s="15"/>
      <c r="AXG17" s="15"/>
      <c r="AXH17" s="15"/>
      <c r="AXI17" s="15"/>
      <c r="AXJ17" s="15"/>
      <c r="AXK17" s="15"/>
      <c r="AXL17" s="15"/>
      <c r="AXM17" s="15"/>
      <c r="AXN17" s="15"/>
      <c r="AXO17" s="15"/>
      <c r="AXP17" s="15"/>
      <c r="AXQ17" s="15"/>
      <c r="AXR17" s="15"/>
      <c r="AXS17" s="15"/>
      <c r="AXT17" s="15"/>
      <c r="AXU17" s="15"/>
      <c r="AXV17" s="15"/>
      <c r="AXW17" s="15"/>
      <c r="AXX17" s="15"/>
      <c r="AXY17" s="15"/>
      <c r="AXZ17" s="15"/>
      <c r="AYA17" s="15"/>
      <c r="AYB17" s="15"/>
      <c r="AYC17" s="15"/>
      <c r="AYD17" s="15"/>
      <c r="AYE17" s="15"/>
      <c r="AYF17" s="15"/>
      <c r="AYG17" s="15"/>
      <c r="AYH17" s="15"/>
      <c r="AYI17" s="15"/>
      <c r="AYJ17" s="15"/>
      <c r="AYK17" s="15"/>
      <c r="AYL17" s="15"/>
      <c r="AYM17" s="15"/>
      <c r="AYN17" s="15"/>
      <c r="AYO17" s="15"/>
      <c r="AYP17" s="15"/>
      <c r="AYQ17" s="15"/>
      <c r="AYR17" s="15"/>
      <c r="AYS17" s="15"/>
      <c r="AYT17" s="15"/>
      <c r="AYU17" s="15"/>
      <c r="AYV17" s="15"/>
      <c r="AYW17" s="15"/>
      <c r="AYX17" s="15"/>
      <c r="AYY17" s="15"/>
      <c r="AYZ17" s="15"/>
      <c r="AZA17" s="15"/>
      <c r="AZB17" s="15"/>
      <c r="AZC17" s="15"/>
      <c r="AZD17" s="15"/>
      <c r="AZE17" s="15"/>
      <c r="AZF17" s="15"/>
      <c r="AZG17" s="15"/>
      <c r="AZH17" s="15"/>
      <c r="AZI17" s="15"/>
      <c r="AZJ17" s="15"/>
      <c r="AZK17" s="15"/>
      <c r="AZL17" s="15"/>
      <c r="AZM17" s="15"/>
      <c r="AZN17" s="15"/>
      <c r="AZO17" s="15"/>
      <c r="AZP17" s="15"/>
      <c r="AZQ17" s="15"/>
      <c r="AZR17" s="15"/>
      <c r="AZS17" s="15"/>
      <c r="AZT17" s="15"/>
      <c r="AZU17" s="15"/>
      <c r="AZV17" s="15"/>
      <c r="AZW17" s="15"/>
      <c r="AZX17" s="15"/>
      <c r="AZY17" s="15"/>
      <c r="AZZ17" s="15"/>
      <c r="BAA17" s="15"/>
      <c r="BAB17" s="15"/>
      <c r="BAC17" s="15"/>
      <c r="BAD17" s="15"/>
      <c r="BAE17" s="15"/>
      <c r="BAF17" s="15"/>
      <c r="BAG17" s="15"/>
      <c r="BAH17" s="15"/>
      <c r="BAI17" s="15"/>
      <c r="BAJ17" s="15"/>
      <c r="BAK17" s="15"/>
      <c r="BAL17" s="15"/>
      <c r="BAM17" s="15"/>
      <c r="BAN17" s="15"/>
      <c r="BAO17" s="15"/>
      <c r="BAP17" s="15"/>
      <c r="BAQ17" s="15"/>
      <c r="BAR17" s="15"/>
      <c r="BAS17" s="15"/>
      <c r="BAT17" s="15"/>
      <c r="BAU17" s="15"/>
      <c r="BAV17" s="15"/>
      <c r="BAW17" s="15"/>
      <c r="BAX17" s="15"/>
      <c r="BAY17" s="15"/>
      <c r="BAZ17" s="15"/>
      <c r="BBA17" s="15"/>
      <c r="BBB17" s="15"/>
      <c r="BBC17" s="15"/>
      <c r="BBD17" s="15"/>
      <c r="BBE17" s="15"/>
      <c r="BBF17" s="15"/>
      <c r="BBG17" s="15"/>
      <c r="BBH17" s="15"/>
      <c r="BBI17" s="15"/>
      <c r="BBJ17" s="15"/>
      <c r="BBK17" s="15"/>
      <c r="BBL17" s="15"/>
      <c r="BBM17" s="15"/>
      <c r="BBN17" s="15"/>
      <c r="BBO17" s="15"/>
      <c r="BBP17" s="15"/>
      <c r="BBQ17" s="15"/>
      <c r="BBR17" s="15"/>
      <c r="BBS17" s="15"/>
      <c r="BBT17" s="15"/>
      <c r="BBU17" s="15"/>
      <c r="BBV17" s="15"/>
      <c r="BBW17" s="15"/>
      <c r="BBX17" s="15"/>
      <c r="BBY17" s="15"/>
      <c r="BBZ17" s="15"/>
      <c r="BCA17" s="15"/>
      <c r="BCB17" s="15"/>
      <c r="BCC17" s="15"/>
      <c r="BCD17" s="15"/>
      <c r="BCE17" s="15"/>
      <c r="BCF17" s="15"/>
      <c r="BCG17" s="15"/>
      <c r="BCH17" s="15"/>
      <c r="BCI17" s="15"/>
      <c r="BCJ17" s="15"/>
      <c r="BCK17" s="15"/>
      <c r="BCL17" s="15"/>
      <c r="BCM17" s="15"/>
      <c r="BCN17" s="15"/>
      <c r="BCO17" s="15"/>
      <c r="BCP17" s="15"/>
      <c r="BCQ17" s="15"/>
      <c r="BCR17" s="15"/>
      <c r="BCS17" s="15"/>
      <c r="BCT17" s="15"/>
      <c r="BCU17" s="15"/>
      <c r="BCV17" s="15"/>
      <c r="BCW17" s="15"/>
      <c r="BCX17" s="15"/>
      <c r="BCY17" s="15"/>
      <c r="BCZ17" s="15"/>
      <c r="BDA17" s="15"/>
      <c r="BDB17" s="15"/>
      <c r="BDC17" s="15"/>
      <c r="BDD17" s="15"/>
      <c r="BDE17" s="15"/>
      <c r="BDF17" s="15"/>
      <c r="BDG17" s="15"/>
      <c r="BDH17" s="15"/>
      <c r="BDI17" s="15"/>
      <c r="BDJ17" s="15"/>
      <c r="BDK17" s="15"/>
      <c r="BDL17" s="15"/>
      <c r="BDM17" s="15"/>
      <c r="BDN17" s="15"/>
      <c r="BDO17" s="15"/>
      <c r="BDP17" s="15"/>
      <c r="BDQ17" s="15"/>
      <c r="BDR17" s="15"/>
      <c r="BDS17" s="15"/>
      <c r="BDT17" s="15"/>
      <c r="BDU17" s="15"/>
      <c r="BDV17" s="15"/>
      <c r="BDW17" s="15"/>
      <c r="BDX17" s="15"/>
      <c r="BDY17" s="15"/>
      <c r="BDZ17" s="15"/>
      <c r="BEA17" s="15"/>
      <c r="BEB17" s="15"/>
      <c r="BEC17" s="15"/>
      <c r="BED17" s="15"/>
      <c r="BEE17" s="15"/>
      <c r="BEF17" s="15"/>
      <c r="BEG17" s="15"/>
      <c r="BEH17" s="15"/>
      <c r="BEI17" s="15"/>
      <c r="BEJ17" s="15"/>
      <c r="BEK17" s="15"/>
      <c r="BEL17" s="15"/>
      <c r="BEM17" s="15"/>
      <c r="BEN17" s="15"/>
      <c r="BEO17" s="15"/>
      <c r="BEP17" s="15"/>
      <c r="BEQ17" s="15"/>
      <c r="BER17" s="15"/>
      <c r="BES17" s="15"/>
      <c r="BET17" s="15"/>
      <c r="BEU17" s="15"/>
      <c r="BEV17" s="15"/>
      <c r="BEW17" s="15"/>
      <c r="BEX17" s="15"/>
      <c r="BEY17" s="15"/>
      <c r="BEZ17" s="15"/>
      <c r="BFA17" s="15"/>
      <c r="BFB17" s="15"/>
      <c r="BFC17" s="15"/>
      <c r="BFD17" s="15"/>
      <c r="BFE17" s="15"/>
      <c r="BFF17" s="15"/>
      <c r="BFG17" s="15"/>
      <c r="BFH17" s="15"/>
      <c r="BFI17" s="15"/>
      <c r="BFJ17" s="15"/>
      <c r="BFK17" s="15"/>
      <c r="BFL17" s="15"/>
      <c r="BFM17" s="15"/>
      <c r="BFN17" s="15"/>
      <c r="BFO17" s="15"/>
      <c r="BFP17" s="15"/>
      <c r="BFQ17" s="15"/>
      <c r="BFR17" s="15"/>
      <c r="BFS17" s="15"/>
      <c r="BFT17" s="15"/>
      <c r="BFU17" s="15"/>
      <c r="BFV17" s="15"/>
      <c r="BFW17" s="15"/>
      <c r="BFX17" s="15"/>
      <c r="BFY17" s="15"/>
      <c r="BFZ17" s="15"/>
      <c r="BGA17" s="15"/>
      <c r="BGB17" s="15"/>
      <c r="BGC17" s="15"/>
      <c r="BGD17" s="15"/>
      <c r="BGE17" s="15"/>
      <c r="BGF17" s="15"/>
      <c r="BGG17" s="15"/>
      <c r="BGH17" s="15"/>
      <c r="BGI17" s="15"/>
      <c r="BGJ17" s="15"/>
      <c r="BGK17" s="15"/>
      <c r="BGL17" s="15"/>
      <c r="BGM17" s="15"/>
      <c r="BGN17" s="15"/>
      <c r="BGO17" s="15"/>
      <c r="BGP17" s="15"/>
      <c r="BGQ17" s="15"/>
      <c r="BGR17" s="15"/>
      <c r="BGS17" s="15"/>
      <c r="BGT17" s="15"/>
      <c r="BGU17" s="15"/>
      <c r="BGV17" s="15"/>
      <c r="BGW17" s="15"/>
      <c r="BGX17" s="15"/>
      <c r="BGY17" s="15"/>
      <c r="BGZ17" s="15"/>
      <c r="BHA17" s="15"/>
      <c r="BHB17" s="15"/>
      <c r="BHC17" s="15"/>
      <c r="BHD17" s="15"/>
      <c r="BHE17" s="15"/>
      <c r="BHF17" s="15"/>
      <c r="BHG17" s="15"/>
      <c r="BHH17" s="15"/>
      <c r="BHI17" s="15"/>
      <c r="BHJ17" s="15"/>
      <c r="BHK17" s="15"/>
      <c r="BHL17" s="15"/>
      <c r="BHM17" s="15"/>
      <c r="BHN17" s="15"/>
      <c r="BHO17" s="15"/>
      <c r="BHP17" s="15"/>
      <c r="BHQ17" s="15"/>
      <c r="BHR17" s="15"/>
      <c r="BHS17" s="15"/>
      <c r="BHT17" s="15"/>
      <c r="BHU17" s="15"/>
      <c r="BHV17" s="15"/>
      <c r="BHW17" s="15"/>
      <c r="BHX17" s="15"/>
      <c r="BHY17" s="15"/>
      <c r="BHZ17" s="15"/>
      <c r="BIA17" s="15"/>
      <c r="BIB17" s="15"/>
      <c r="BIC17" s="15"/>
      <c r="BID17" s="15"/>
      <c r="BIE17" s="15"/>
      <c r="BIF17" s="15"/>
      <c r="BIG17" s="15"/>
      <c r="BIH17" s="15"/>
      <c r="BII17" s="15"/>
      <c r="BIJ17" s="15"/>
      <c r="BIK17" s="15"/>
      <c r="BIL17" s="15"/>
      <c r="BIM17" s="15"/>
      <c r="BIN17" s="15"/>
      <c r="BIO17" s="15"/>
      <c r="BIP17" s="15"/>
      <c r="BIQ17" s="15"/>
      <c r="BIR17" s="15"/>
      <c r="BIS17" s="15"/>
      <c r="BIT17" s="15"/>
      <c r="BIU17" s="15"/>
      <c r="BIV17" s="15"/>
      <c r="BIW17" s="15"/>
      <c r="BIX17" s="15"/>
      <c r="BIY17" s="15"/>
      <c r="BIZ17" s="15"/>
      <c r="BJA17" s="15"/>
      <c r="BJB17" s="15"/>
      <c r="BJC17" s="15"/>
      <c r="BJD17" s="15"/>
      <c r="BJE17" s="15"/>
      <c r="BJF17" s="15"/>
      <c r="BJG17" s="15"/>
      <c r="BJH17" s="15"/>
      <c r="BJI17" s="15"/>
      <c r="BJJ17" s="15"/>
      <c r="BJK17" s="15"/>
      <c r="BJL17" s="15"/>
      <c r="BJM17" s="15"/>
      <c r="BJN17" s="15"/>
      <c r="BJO17" s="15"/>
      <c r="BJP17" s="15"/>
      <c r="BJQ17" s="15"/>
      <c r="BJR17" s="15"/>
      <c r="BJS17" s="15"/>
      <c r="BJT17" s="15"/>
      <c r="BJU17" s="15"/>
      <c r="BJV17" s="15"/>
      <c r="BJW17" s="15"/>
      <c r="BJX17" s="15"/>
      <c r="BJY17" s="15"/>
      <c r="BJZ17" s="15"/>
      <c r="BKA17" s="15"/>
      <c r="BKB17" s="15"/>
      <c r="BKC17" s="15"/>
      <c r="BKD17" s="15"/>
      <c r="BKE17" s="15"/>
      <c r="BKF17" s="15"/>
      <c r="BKG17" s="15"/>
      <c r="BKH17" s="15"/>
      <c r="BKI17" s="15"/>
      <c r="BKJ17" s="15"/>
      <c r="BKK17" s="15"/>
      <c r="BKL17" s="15"/>
      <c r="BKM17" s="15"/>
      <c r="BKN17" s="15"/>
      <c r="BKO17" s="15"/>
      <c r="BKP17" s="15"/>
      <c r="BKQ17" s="15"/>
      <c r="BKR17" s="15"/>
      <c r="BKS17" s="15"/>
      <c r="BKT17" s="15"/>
      <c r="BKU17" s="15"/>
      <c r="BKV17" s="15"/>
      <c r="BKW17" s="15"/>
      <c r="BKX17" s="15"/>
      <c r="BKY17" s="15"/>
      <c r="BKZ17" s="15"/>
      <c r="BLA17" s="15"/>
      <c r="BLB17" s="15"/>
      <c r="BLC17" s="15"/>
      <c r="BLD17" s="15"/>
      <c r="BLE17" s="15"/>
      <c r="BLF17" s="15"/>
      <c r="BLG17" s="15"/>
      <c r="BLH17" s="15"/>
      <c r="BLI17" s="15"/>
      <c r="BLJ17" s="15"/>
      <c r="BLK17" s="15"/>
      <c r="BLL17" s="15"/>
      <c r="BLM17" s="15"/>
      <c r="BLN17" s="15"/>
      <c r="BLO17" s="15"/>
      <c r="BLP17" s="15"/>
      <c r="BLQ17" s="15"/>
      <c r="BLR17" s="15"/>
      <c r="BLS17" s="15"/>
      <c r="BLT17" s="15"/>
      <c r="BLU17" s="15"/>
      <c r="BLV17" s="15"/>
      <c r="BLW17" s="15"/>
      <c r="BLX17" s="15"/>
      <c r="BLY17" s="15"/>
      <c r="BLZ17" s="15"/>
      <c r="BMA17" s="15"/>
      <c r="BMB17" s="15"/>
      <c r="BMC17" s="15"/>
      <c r="BMD17" s="15"/>
      <c r="BME17" s="15"/>
      <c r="BMF17" s="15"/>
      <c r="BMG17" s="15"/>
      <c r="BMH17" s="15"/>
      <c r="BMI17" s="15"/>
      <c r="BMJ17" s="15"/>
      <c r="BMK17" s="15"/>
      <c r="BML17" s="15"/>
      <c r="BMM17" s="15"/>
      <c r="BMN17" s="15"/>
      <c r="BMO17" s="15"/>
      <c r="BMP17" s="15"/>
      <c r="BMQ17" s="15"/>
      <c r="BMR17" s="15"/>
      <c r="BMS17" s="15"/>
      <c r="BMT17" s="15"/>
      <c r="BMU17" s="15"/>
      <c r="BMV17" s="15"/>
      <c r="BMW17" s="15"/>
      <c r="BMX17" s="15"/>
      <c r="BMY17" s="15"/>
      <c r="BMZ17" s="15"/>
      <c r="BNA17" s="15"/>
      <c r="BNB17" s="15"/>
      <c r="BNC17" s="15"/>
      <c r="BND17" s="15"/>
      <c r="BNE17" s="15"/>
      <c r="BNF17" s="15"/>
      <c r="BNG17" s="15"/>
      <c r="BNH17" s="15"/>
      <c r="BNI17" s="15"/>
      <c r="BNJ17" s="15"/>
      <c r="BNK17" s="15"/>
      <c r="BNL17" s="15"/>
      <c r="BNM17" s="15"/>
      <c r="BNN17" s="15"/>
      <c r="BNO17" s="15"/>
      <c r="BNP17" s="15"/>
      <c r="BNQ17" s="15"/>
      <c r="BNR17" s="15"/>
      <c r="BNS17" s="15"/>
      <c r="BNT17" s="15"/>
      <c r="BNU17" s="15"/>
      <c r="BNV17" s="15"/>
      <c r="BNW17" s="15"/>
      <c r="BNX17" s="15"/>
      <c r="BNY17" s="15"/>
      <c r="BNZ17" s="15"/>
      <c r="BOA17" s="15"/>
      <c r="BOB17" s="15"/>
    </row>
    <row r="18" spans="1:1744" ht="40.5" customHeight="1">
      <c r="A18" s="9">
        <v>4</v>
      </c>
      <c r="B18" s="12" t="s">
        <v>26</v>
      </c>
      <c r="C18" s="12"/>
      <c r="D18" s="12"/>
      <c r="E18" s="12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  <c r="TJ18" s="15"/>
      <c r="TK18" s="15"/>
      <c r="TL18" s="15"/>
      <c r="TM18" s="15"/>
      <c r="TN18" s="15"/>
      <c r="TO18" s="15"/>
      <c r="TP18" s="15"/>
      <c r="TQ18" s="15"/>
      <c r="TR18" s="15"/>
      <c r="TS18" s="1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  <c r="WR18" s="15"/>
      <c r="WS18" s="15"/>
      <c r="WT18" s="15"/>
      <c r="WU18" s="15"/>
      <c r="WV18" s="15"/>
      <c r="WW18" s="15"/>
      <c r="WX18" s="15"/>
      <c r="WY18" s="15"/>
      <c r="WZ18" s="15"/>
      <c r="XA18" s="15"/>
      <c r="XB18" s="15"/>
      <c r="XC18" s="15"/>
      <c r="XD18" s="15"/>
      <c r="XE18" s="15"/>
      <c r="XF18" s="15"/>
      <c r="XG18" s="15"/>
      <c r="XH18" s="15"/>
      <c r="XI18" s="15"/>
      <c r="XJ18" s="15"/>
      <c r="XK18" s="15"/>
      <c r="XL18" s="15"/>
      <c r="XM18" s="15"/>
      <c r="XN18" s="15"/>
      <c r="XO18" s="15"/>
      <c r="XP18" s="15"/>
      <c r="XQ18" s="15"/>
      <c r="XR18" s="15"/>
      <c r="XS18" s="15"/>
      <c r="XT18" s="15"/>
      <c r="XU18" s="15"/>
      <c r="XV18" s="15"/>
      <c r="XW18" s="15"/>
      <c r="XX18" s="15"/>
      <c r="XY18" s="15"/>
      <c r="XZ18" s="15"/>
      <c r="YA18" s="15"/>
      <c r="YB18" s="15"/>
      <c r="YC18" s="15"/>
      <c r="YD18" s="15"/>
      <c r="YE18" s="15"/>
      <c r="YF18" s="15"/>
      <c r="YG18" s="15"/>
      <c r="YH18" s="15"/>
      <c r="YI18" s="15"/>
      <c r="YJ18" s="15"/>
      <c r="YK18" s="15"/>
      <c r="YL18" s="15"/>
      <c r="YM18" s="15"/>
      <c r="YN18" s="15"/>
      <c r="YO18" s="15"/>
      <c r="YP18" s="15"/>
      <c r="YQ18" s="15"/>
      <c r="YR18" s="15"/>
      <c r="YS18" s="15"/>
      <c r="YT18" s="15"/>
      <c r="YU18" s="15"/>
      <c r="YV18" s="15"/>
      <c r="YW18" s="15"/>
      <c r="YX18" s="15"/>
      <c r="YY18" s="15"/>
      <c r="YZ18" s="15"/>
      <c r="ZA18" s="15"/>
      <c r="ZB18" s="15"/>
      <c r="ZC18" s="15"/>
      <c r="ZD18" s="15"/>
      <c r="ZE18" s="15"/>
      <c r="ZF18" s="15"/>
      <c r="ZG18" s="15"/>
      <c r="ZH18" s="15"/>
      <c r="ZI18" s="15"/>
      <c r="ZJ18" s="15"/>
      <c r="ZK18" s="15"/>
      <c r="ZL18" s="15"/>
      <c r="ZM18" s="15"/>
      <c r="ZN18" s="15"/>
      <c r="ZO18" s="15"/>
      <c r="ZP18" s="15"/>
      <c r="ZQ18" s="15"/>
      <c r="ZR18" s="15"/>
      <c r="ZS18" s="15"/>
      <c r="ZT18" s="15"/>
      <c r="ZU18" s="15"/>
      <c r="ZV18" s="15"/>
      <c r="ZW18" s="15"/>
      <c r="ZX18" s="15"/>
      <c r="ZY18" s="15"/>
      <c r="ZZ18" s="15"/>
      <c r="AAA18" s="15"/>
      <c r="AAB18" s="15"/>
      <c r="AAC18" s="15"/>
      <c r="AAD18" s="15"/>
      <c r="AAE18" s="15"/>
      <c r="AAF18" s="15"/>
      <c r="AAG18" s="15"/>
      <c r="AAH18" s="15"/>
      <c r="AAI18" s="15"/>
      <c r="AAJ18" s="15"/>
      <c r="AAK18" s="15"/>
      <c r="AAL18" s="15"/>
      <c r="AAM18" s="15"/>
      <c r="AAN18" s="15"/>
      <c r="AAO18" s="15"/>
      <c r="AAP18" s="15"/>
      <c r="AAQ18" s="15"/>
      <c r="AAR18" s="15"/>
      <c r="AAS18" s="15"/>
      <c r="AAT18" s="15"/>
      <c r="AAU18" s="15"/>
      <c r="AAV18" s="15"/>
      <c r="AAW18" s="15"/>
      <c r="AAX18" s="15"/>
      <c r="AAY18" s="15"/>
      <c r="AAZ18" s="15"/>
      <c r="ABA18" s="15"/>
      <c r="ABB18" s="15"/>
      <c r="ABC18" s="15"/>
      <c r="ABD18" s="15"/>
      <c r="ABE18" s="15"/>
      <c r="ABF18" s="15"/>
      <c r="ABG18" s="15"/>
      <c r="ABH18" s="15"/>
      <c r="ABI18" s="15"/>
      <c r="ABJ18" s="15"/>
      <c r="ABK18" s="15"/>
      <c r="ABL18" s="15"/>
      <c r="ABM18" s="15"/>
      <c r="ABN18" s="15"/>
      <c r="ABO18" s="15"/>
      <c r="ABP18" s="15"/>
      <c r="ABQ18" s="15"/>
      <c r="ABR18" s="15"/>
      <c r="ABS18" s="15"/>
      <c r="ABT18" s="15"/>
      <c r="ABU18" s="15"/>
      <c r="ABV18" s="15"/>
      <c r="ABW18" s="15"/>
      <c r="ABX18" s="15"/>
      <c r="ABY18" s="15"/>
      <c r="ABZ18" s="15"/>
      <c r="ACA18" s="15"/>
      <c r="ACB18" s="15"/>
      <c r="ACC18" s="15"/>
      <c r="ACD18" s="15"/>
      <c r="ACE18" s="15"/>
      <c r="ACF18" s="15"/>
      <c r="ACG18" s="15"/>
      <c r="ACH18" s="15"/>
      <c r="ACI18" s="15"/>
      <c r="ACJ18" s="15"/>
      <c r="ACK18" s="15"/>
      <c r="ACL18" s="15"/>
      <c r="ACM18" s="15"/>
      <c r="ACN18" s="15"/>
      <c r="ACO18" s="15"/>
      <c r="ACP18" s="15"/>
      <c r="ACQ18" s="15"/>
      <c r="ACR18" s="15"/>
      <c r="ACS18" s="15"/>
      <c r="ACT18" s="15"/>
      <c r="ACU18" s="15"/>
      <c r="ACV18" s="15"/>
      <c r="ACW18" s="15"/>
      <c r="ACX18" s="15"/>
      <c r="ACY18" s="15"/>
      <c r="ACZ18" s="15"/>
      <c r="ADA18" s="15"/>
      <c r="ADB18" s="15"/>
      <c r="ADC18" s="15"/>
      <c r="ADD18" s="15"/>
      <c r="ADE18" s="15"/>
      <c r="ADF18" s="15"/>
      <c r="ADG18" s="15"/>
      <c r="ADH18" s="15"/>
      <c r="ADI18" s="15"/>
      <c r="ADJ18" s="15"/>
      <c r="ADK18" s="15"/>
      <c r="ADL18" s="15"/>
      <c r="ADM18" s="15"/>
      <c r="ADN18" s="15"/>
      <c r="ADO18" s="15"/>
      <c r="ADP18" s="15"/>
      <c r="ADQ18" s="15"/>
      <c r="ADR18" s="15"/>
      <c r="ADS18" s="15"/>
      <c r="ADT18" s="15"/>
      <c r="ADU18" s="15"/>
      <c r="ADV18" s="15"/>
      <c r="ADW18" s="15"/>
      <c r="ADX18" s="15"/>
      <c r="ADY18" s="15"/>
      <c r="ADZ18" s="15"/>
      <c r="AEA18" s="15"/>
      <c r="AEB18" s="15"/>
      <c r="AEC18" s="15"/>
      <c r="AED18" s="15"/>
      <c r="AEE18" s="15"/>
      <c r="AEF18" s="15"/>
      <c r="AEG18" s="15"/>
      <c r="AEH18" s="15"/>
      <c r="AEI18" s="15"/>
      <c r="AEJ18" s="15"/>
      <c r="AEK18" s="15"/>
      <c r="AEL18" s="15"/>
      <c r="AEM18" s="15"/>
      <c r="AEN18" s="15"/>
      <c r="AEO18" s="15"/>
      <c r="AEP18" s="15"/>
      <c r="AEQ18" s="15"/>
      <c r="AER18" s="15"/>
      <c r="AES18" s="15"/>
      <c r="AET18" s="15"/>
      <c r="AEU18" s="15"/>
      <c r="AEV18" s="15"/>
      <c r="AEW18" s="15"/>
      <c r="AEX18" s="15"/>
      <c r="AEY18" s="15"/>
      <c r="AEZ18" s="15"/>
      <c r="AFA18" s="15"/>
      <c r="AFB18" s="15"/>
      <c r="AFC18" s="15"/>
      <c r="AFD18" s="15"/>
      <c r="AFE18" s="15"/>
      <c r="AFF18" s="15"/>
      <c r="AFG18" s="15"/>
      <c r="AFH18" s="15"/>
      <c r="AFI18" s="15"/>
      <c r="AFJ18" s="15"/>
      <c r="AFK18" s="15"/>
      <c r="AFL18" s="15"/>
      <c r="AFM18" s="15"/>
      <c r="AFN18" s="15"/>
      <c r="AFO18" s="15"/>
      <c r="AFP18" s="15"/>
      <c r="AFQ18" s="15"/>
      <c r="AFR18" s="15"/>
      <c r="AFS18" s="15"/>
      <c r="AFT18" s="15"/>
      <c r="AFU18" s="15"/>
      <c r="AFV18" s="15"/>
      <c r="AFW18" s="15"/>
      <c r="AFX18" s="15"/>
      <c r="AFY18" s="15"/>
      <c r="AFZ18" s="15"/>
      <c r="AGA18" s="15"/>
      <c r="AGB18" s="15"/>
      <c r="AGC18" s="15"/>
      <c r="AGD18" s="15"/>
      <c r="AGE18" s="15"/>
      <c r="AGF18" s="15"/>
      <c r="AGG18" s="15"/>
      <c r="AGH18" s="15"/>
      <c r="AGI18" s="15"/>
      <c r="AGJ18" s="15"/>
      <c r="AGK18" s="15"/>
      <c r="AGL18" s="15"/>
      <c r="AGM18" s="15"/>
      <c r="AGN18" s="15"/>
      <c r="AGO18" s="15"/>
      <c r="AGP18" s="15"/>
      <c r="AGQ18" s="15"/>
      <c r="AGR18" s="15"/>
      <c r="AGS18" s="15"/>
      <c r="AGT18" s="15"/>
      <c r="AGU18" s="15"/>
      <c r="AGV18" s="15"/>
      <c r="AGW18" s="15"/>
      <c r="AGX18" s="15"/>
      <c r="AGY18" s="15"/>
      <c r="AGZ18" s="15"/>
      <c r="AHA18" s="15"/>
      <c r="AHB18" s="15"/>
      <c r="AHC18" s="15"/>
      <c r="AHD18" s="15"/>
      <c r="AHE18" s="15"/>
      <c r="AHF18" s="15"/>
      <c r="AHG18" s="15"/>
      <c r="AHH18" s="15"/>
      <c r="AHI18" s="15"/>
      <c r="AHJ18" s="15"/>
      <c r="AHK18" s="15"/>
      <c r="AHL18" s="15"/>
      <c r="AHM18" s="15"/>
      <c r="AHN18" s="15"/>
      <c r="AHO18" s="15"/>
      <c r="AHP18" s="15"/>
      <c r="AHQ18" s="15"/>
      <c r="AHR18" s="15"/>
      <c r="AHS18" s="15"/>
      <c r="AHT18" s="15"/>
      <c r="AHU18" s="15"/>
      <c r="AHV18" s="15"/>
      <c r="AHW18" s="15"/>
      <c r="AHX18" s="15"/>
      <c r="AHY18" s="15"/>
      <c r="AHZ18" s="15"/>
      <c r="AIA18" s="15"/>
      <c r="AIB18" s="15"/>
      <c r="AIC18" s="15"/>
      <c r="AID18" s="15"/>
      <c r="AIE18" s="15"/>
      <c r="AIF18" s="15"/>
      <c r="AIG18" s="15"/>
      <c r="AIH18" s="15"/>
      <c r="AII18" s="15"/>
      <c r="AIJ18" s="15"/>
      <c r="AIK18" s="15"/>
      <c r="AIL18" s="15"/>
      <c r="AIM18" s="15"/>
      <c r="AIN18" s="15"/>
      <c r="AIO18" s="15"/>
      <c r="AIP18" s="15"/>
      <c r="AIQ18" s="15"/>
      <c r="AIR18" s="15"/>
      <c r="AIS18" s="15"/>
      <c r="AIT18" s="15"/>
      <c r="AIU18" s="15"/>
      <c r="AIV18" s="15"/>
      <c r="AIW18" s="15"/>
      <c r="AIX18" s="15"/>
      <c r="AIY18" s="15"/>
      <c r="AIZ18" s="15"/>
      <c r="AJA18" s="15"/>
      <c r="AJB18" s="15"/>
      <c r="AJC18" s="15"/>
      <c r="AJD18" s="15"/>
      <c r="AJE18" s="15"/>
      <c r="AJF18" s="15"/>
      <c r="AJG18" s="15"/>
      <c r="AJH18" s="15"/>
      <c r="AJI18" s="15"/>
      <c r="AJJ18" s="15"/>
      <c r="AJK18" s="15"/>
      <c r="AJL18" s="15"/>
      <c r="AJM18" s="15"/>
      <c r="AJN18" s="15"/>
      <c r="AJO18" s="15"/>
      <c r="AJP18" s="15"/>
      <c r="AJQ18" s="15"/>
      <c r="AJR18" s="15"/>
      <c r="AJS18" s="15"/>
      <c r="AJT18" s="15"/>
      <c r="AJU18" s="15"/>
      <c r="AJV18" s="15"/>
      <c r="AJW18" s="15"/>
      <c r="AJX18" s="15"/>
      <c r="AJY18" s="15"/>
      <c r="AJZ18" s="15"/>
      <c r="AKA18" s="15"/>
      <c r="AKB18" s="15"/>
      <c r="AKC18" s="15"/>
      <c r="AKD18" s="15"/>
      <c r="AKE18" s="15"/>
      <c r="AKF18" s="15"/>
      <c r="AKG18" s="15"/>
      <c r="AKH18" s="15"/>
      <c r="AKI18" s="15"/>
      <c r="AKJ18" s="15"/>
      <c r="AKK18" s="15"/>
      <c r="AKL18" s="15"/>
      <c r="AKM18" s="15"/>
      <c r="AKN18" s="15"/>
      <c r="AKO18" s="15"/>
      <c r="AKP18" s="15"/>
      <c r="AKQ18" s="15"/>
      <c r="AKR18" s="15"/>
      <c r="AKS18" s="15"/>
      <c r="AKT18" s="15"/>
      <c r="AKU18" s="15"/>
      <c r="AKV18" s="15"/>
      <c r="AKW18" s="15"/>
      <c r="AKX18" s="15"/>
      <c r="AKY18" s="15"/>
      <c r="AKZ18" s="15"/>
      <c r="ALA18" s="15"/>
      <c r="ALB18" s="15"/>
      <c r="ALC18" s="15"/>
      <c r="ALD18" s="15"/>
      <c r="ALE18" s="15"/>
      <c r="ALF18" s="15"/>
      <c r="ALG18" s="15"/>
      <c r="ALH18" s="15"/>
      <c r="ALI18" s="15"/>
      <c r="ALJ18" s="15"/>
      <c r="ALK18" s="15"/>
      <c r="ALL18" s="15"/>
      <c r="ALM18" s="15"/>
      <c r="ALN18" s="15"/>
      <c r="ALO18" s="15"/>
      <c r="ALP18" s="15"/>
      <c r="ALQ18" s="15"/>
      <c r="ALR18" s="15"/>
      <c r="ALS18" s="15"/>
      <c r="ALT18" s="15"/>
      <c r="ALU18" s="15"/>
      <c r="ALV18" s="15"/>
      <c r="ALW18" s="15"/>
      <c r="ALX18" s="15"/>
      <c r="ALY18" s="15"/>
      <c r="ALZ18" s="15"/>
      <c r="AMA18" s="15"/>
      <c r="AMB18" s="15"/>
      <c r="AMC18" s="15"/>
      <c r="AMD18" s="15"/>
      <c r="AME18" s="15"/>
      <c r="AMF18" s="15"/>
      <c r="AMG18" s="15"/>
      <c r="AMH18" s="15"/>
      <c r="AMI18" s="15"/>
      <c r="AMJ18" s="15"/>
      <c r="AMK18" s="15"/>
      <c r="AML18" s="15"/>
      <c r="AMM18" s="15"/>
      <c r="AMN18" s="15"/>
      <c r="AMO18" s="15"/>
      <c r="AMP18" s="15"/>
      <c r="AMQ18" s="15"/>
      <c r="AMR18" s="15"/>
      <c r="AMS18" s="15"/>
      <c r="AMT18" s="15"/>
      <c r="AMU18" s="15"/>
      <c r="AMV18" s="15"/>
      <c r="AMW18" s="15"/>
      <c r="AMX18" s="15"/>
      <c r="AMY18" s="15"/>
      <c r="AMZ18" s="15"/>
      <c r="ANA18" s="15"/>
      <c r="ANB18" s="15"/>
      <c r="ANC18" s="15"/>
      <c r="AND18" s="15"/>
      <c r="ANE18" s="15"/>
      <c r="ANF18" s="15"/>
      <c r="ANG18" s="15"/>
      <c r="ANH18" s="15"/>
      <c r="ANI18" s="15"/>
      <c r="ANJ18" s="15"/>
      <c r="ANK18" s="15"/>
      <c r="ANL18" s="15"/>
      <c r="ANM18" s="15"/>
      <c r="ANN18" s="15"/>
      <c r="ANO18" s="15"/>
      <c r="ANP18" s="15"/>
      <c r="ANQ18" s="15"/>
      <c r="ANR18" s="15"/>
      <c r="ANS18" s="15"/>
      <c r="ANT18" s="15"/>
      <c r="ANU18" s="15"/>
      <c r="ANV18" s="15"/>
      <c r="ANW18" s="15"/>
      <c r="ANX18" s="15"/>
      <c r="ANY18" s="15"/>
      <c r="ANZ18" s="15"/>
      <c r="AOA18" s="15"/>
      <c r="AOB18" s="15"/>
      <c r="AOC18" s="15"/>
      <c r="AOD18" s="15"/>
      <c r="AOE18" s="15"/>
      <c r="AOF18" s="15"/>
      <c r="AOG18" s="15"/>
      <c r="AOH18" s="15"/>
      <c r="AOI18" s="15"/>
      <c r="AOJ18" s="15"/>
      <c r="AOK18" s="15"/>
      <c r="AOL18" s="15"/>
      <c r="AOM18" s="15"/>
      <c r="AON18" s="15"/>
      <c r="AOO18" s="15"/>
      <c r="AOP18" s="15"/>
      <c r="AOQ18" s="15"/>
      <c r="AOR18" s="15"/>
      <c r="AOS18" s="15"/>
      <c r="AOT18" s="15"/>
      <c r="AOU18" s="15"/>
      <c r="AOV18" s="15"/>
      <c r="AOW18" s="15"/>
      <c r="AOX18" s="15"/>
      <c r="AOY18" s="15"/>
      <c r="AOZ18" s="15"/>
      <c r="APA18" s="15"/>
      <c r="APB18" s="15"/>
      <c r="APC18" s="15"/>
      <c r="APD18" s="15"/>
      <c r="APE18" s="15"/>
      <c r="APF18" s="15"/>
      <c r="APG18" s="15"/>
      <c r="APH18" s="15"/>
      <c r="API18" s="15"/>
      <c r="APJ18" s="15"/>
      <c r="APK18" s="15"/>
      <c r="APL18" s="15"/>
      <c r="APM18" s="15"/>
      <c r="APN18" s="15"/>
      <c r="APO18" s="15"/>
      <c r="APP18" s="15"/>
      <c r="APQ18" s="15"/>
      <c r="APR18" s="15"/>
      <c r="APS18" s="15"/>
      <c r="APT18" s="15"/>
      <c r="APU18" s="15"/>
      <c r="APV18" s="15"/>
      <c r="APW18" s="15"/>
      <c r="APX18" s="15"/>
      <c r="APY18" s="15"/>
      <c r="APZ18" s="15"/>
      <c r="AQA18" s="15"/>
      <c r="AQB18" s="15"/>
      <c r="AQC18" s="15"/>
      <c r="AQD18" s="15"/>
      <c r="AQE18" s="15"/>
      <c r="AQF18" s="15"/>
      <c r="AQG18" s="15"/>
      <c r="AQH18" s="15"/>
      <c r="AQI18" s="15"/>
      <c r="AQJ18" s="15"/>
      <c r="AQK18" s="15"/>
      <c r="AQL18" s="15"/>
      <c r="AQM18" s="15"/>
      <c r="AQN18" s="15"/>
      <c r="AQO18" s="15"/>
      <c r="AQP18" s="15"/>
      <c r="AQQ18" s="15"/>
      <c r="AQR18" s="15"/>
      <c r="AQS18" s="15"/>
      <c r="AQT18" s="15"/>
      <c r="AQU18" s="15"/>
      <c r="AQV18" s="15"/>
      <c r="AQW18" s="15"/>
      <c r="AQX18" s="15"/>
      <c r="AQY18" s="15"/>
      <c r="AQZ18" s="15"/>
      <c r="ARA18" s="15"/>
      <c r="ARB18" s="15"/>
      <c r="ARC18" s="15"/>
      <c r="ARD18" s="15"/>
      <c r="ARE18" s="15"/>
      <c r="ARF18" s="15"/>
      <c r="ARG18" s="15"/>
      <c r="ARH18" s="15"/>
      <c r="ARI18" s="15"/>
      <c r="ARJ18" s="15"/>
      <c r="ARK18" s="15"/>
      <c r="ARL18" s="15"/>
      <c r="ARM18" s="15"/>
      <c r="ARN18" s="15"/>
      <c r="ARO18" s="15"/>
      <c r="ARP18" s="15"/>
      <c r="ARQ18" s="15"/>
      <c r="ARR18" s="15"/>
      <c r="ARS18" s="15"/>
      <c r="ART18" s="15"/>
      <c r="ARU18" s="15"/>
      <c r="ARV18" s="15"/>
      <c r="ARW18" s="15"/>
      <c r="ARX18" s="15"/>
      <c r="ARY18" s="15"/>
      <c r="ARZ18" s="15"/>
      <c r="ASA18" s="15"/>
      <c r="ASB18" s="15"/>
      <c r="ASC18" s="15"/>
      <c r="ASD18" s="15"/>
      <c r="ASE18" s="15"/>
      <c r="ASF18" s="15"/>
      <c r="ASG18" s="15"/>
      <c r="ASH18" s="15"/>
      <c r="ASI18" s="15"/>
      <c r="ASJ18" s="15"/>
      <c r="ASK18" s="15"/>
      <c r="ASL18" s="15"/>
      <c r="ASM18" s="15"/>
      <c r="ASN18" s="15"/>
      <c r="ASO18" s="15"/>
      <c r="ASP18" s="15"/>
      <c r="ASQ18" s="15"/>
      <c r="ASR18" s="15"/>
      <c r="ASS18" s="15"/>
      <c r="AST18" s="15"/>
      <c r="ASU18" s="15"/>
      <c r="ASV18" s="15"/>
      <c r="ASW18" s="15"/>
      <c r="ASX18" s="15"/>
      <c r="ASY18" s="15"/>
      <c r="ASZ18" s="15"/>
      <c r="ATA18" s="15"/>
      <c r="ATB18" s="15"/>
      <c r="ATC18" s="15"/>
      <c r="ATD18" s="15"/>
      <c r="ATE18" s="15"/>
      <c r="ATF18" s="15"/>
      <c r="ATG18" s="15"/>
      <c r="ATH18" s="15"/>
      <c r="ATI18" s="15"/>
      <c r="ATJ18" s="15"/>
      <c r="ATK18" s="15"/>
      <c r="ATL18" s="15"/>
      <c r="ATM18" s="15"/>
      <c r="ATN18" s="15"/>
      <c r="ATO18" s="15"/>
      <c r="ATP18" s="15"/>
      <c r="ATQ18" s="15"/>
      <c r="ATR18" s="15"/>
      <c r="ATS18" s="15"/>
      <c r="ATT18" s="15"/>
      <c r="ATU18" s="15"/>
      <c r="ATV18" s="15"/>
      <c r="ATW18" s="15"/>
      <c r="ATX18" s="15"/>
      <c r="ATY18" s="15"/>
      <c r="ATZ18" s="15"/>
      <c r="AUA18" s="15"/>
      <c r="AUB18" s="15"/>
      <c r="AUC18" s="15"/>
      <c r="AUD18" s="15"/>
      <c r="AUE18" s="15"/>
      <c r="AUF18" s="15"/>
      <c r="AUG18" s="15"/>
      <c r="AUH18" s="15"/>
      <c r="AUI18" s="15"/>
      <c r="AUJ18" s="15"/>
      <c r="AUK18" s="15"/>
      <c r="AUL18" s="15"/>
      <c r="AUM18" s="15"/>
      <c r="AUN18" s="15"/>
      <c r="AUO18" s="15"/>
      <c r="AUP18" s="15"/>
      <c r="AUQ18" s="15"/>
      <c r="AUR18" s="15"/>
      <c r="AUS18" s="15"/>
      <c r="AUT18" s="15"/>
      <c r="AUU18" s="15"/>
      <c r="AUV18" s="15"/>
      <c r="AUW18" s="15"/>
      <c r="AUX18" s="15"/>
      <c r="AUY18" s="15"/>
      <c r="AUZ18" s="15"/>
      <c r="AVA18" s="15"/>
      <c r="AVB18" s="15"/>
      <c r="AVC18" s="15"/>
      <c r="AVD18" s="15"/>
      <c r="AVE18" s="15"/>
      <c r="AVF18" s="15"/>
      <c r="AVG18" s="15"/>
      <c r="AVH18" s="15"/>
      <c r="AVI18" s="15"/>
      <c r="AVJ18" s="15"/>
      <c r="AVK18" s="15"/>
      <c r="AVL18" s="15"/>
      <c r="AVM18" s="15"/>
      <c r="AVN18" s="15"/>
      <c r="AVO18" s="15"/>
      <c r="AVP18" s="15"/>
      <c r="AVQ18" s="15"/>
      <c r="AVR18" s="15"/>
      <c r="AVS18" s="15"/>
      <c r="AVT18" s="15"/>
      <c r="AVU18" s="15"/>
      <c r="AVV18" s="15"/>
      <c r="AVW18" s="15"/>
      <c r="AVX18" s="15"/>
      <c r="AVY18" s="15"/>
      <c r="AVZ18" s="15"/>
      <c r="AWA18" s="15"/>
      <c r="AWB18" s="15"/>
      <c r="AWC18" s="15"/>
      <c r="AWD18" s="15"/>
      <c r="AWE18" s="15"/>
      <c r="AWF18" s="15"/>
      <c r="AWG18" s="15"/>
      <c r="AWH18" s="15"/>
      <c r="AWI18" s="15"/>
      <c r="AWJ18" s="15"/>
      <c r="AWK18" s="15"/>
      <c r="AWL18" s="15"/>
      <c r="AWM18" s="15"/>
      <c r="AWN18" s="15"/>
      <c r="AWO18" s="15"/>
      <c r="AWP18" s="15"/>
      <c r="AWQ18" s="15"/>
      <c r="AWR18" s="15"/>
      <c r="AWS18" s="15"/>
      <c r="AWT18" s="15"/>
      <c r="AWU18" s="15"/>
      <c r="AWV18" s="15"/>
      <c r="AWW18" s="15"/>
      <c r="AWX18" s="15"/>
      <c r="AWY18" s="15"/>
      <c r="AWZ18" s="15"/>
      <c r="AXA18" s="15"/>
      <c r="AXB18" s="15"/>
      <c r="AXC18" s="15"/>
      <c r="AXD18" s="15"/>
      <c r="AXE18" s="15"/>
      <c r="AXF18" s="15"/>
      <c r="AXG18" s="15"/>
      <c r="AXH18" s="15"/>
      <c r="AXI18" s="15"/>
      <c r="AXJ18" s="15"/>
      <c r="AXK18" s="15"/>
      <c r="AXL18" s="15"/>
      <c r="AXM18" s="15"/>
      <c r="AXN18" s="15"/>
      <c r="AXO18" s="15"/>
      <c r="AXP18" s="15"/>
      <c r="AXQ18" s="15"/>
      <c r="AXR18" s="15"/>
      <c r="AXS18" s="15"/>
      <c r="AXT18" s="15"/>
      <c r="AXU18" s="15"/>
      <c r="AXV18" s="15"/>
      <c r="AXW18" s="15"/>
      <c r="AXX18" s="15"/>
      <c r="AXY18" s="15"/>
      <c r="AXZ18" s="15"/>
      <c r="AYA18" s="15"/>
      <c r="AYB18" s="15"/>
      <c r="AYC18" s="15"/>
      <c r="AYD18" s="15"/>
      <c r="AYE18" s="15"/>
      <c r="AYF18" s="15"/>
      <c r="AYG18" s="15"/>
      <c r="AYH18" s="15"/>
      <c r="AYI18" s="15"/>
      <c r="AYJ18" s="15"/>
      <c r="AYK18" s="15"/>
      <c r="AYL18" s="15"/>
      <c r="AYM18" s="15"/>
      <c r="AYN18" s="15"/>
      <c r="AYO18" s="15"/>
      <c r="AYP18" s="15"/>
      <c r="AYQ18" s="15"/>
      <c r="AYR18" s="15"/>
      <c r="AYS18" s="15"/>
      <c r="AYT18" s="15"/>
      <c r="AYU18" s="15"/>
      <c r="AYV18" s="15"/>
      <c r="AYW18" s="15"/>
      <c r="AYX18" s="15"/>
      <c r="AYY18" s="15"/>
      <c r="AYZ18" s="15"/>
      <c r="AZA18" s="15"/>
      <c r="AZB18" s="15"/>
      <c r="AZC18" s="15"/>
      <c r="AZD18" s="15"/>
      <c r="AZE18" s="15"/>
      <c r="AZF18" s="15"/>
      <c r="AZG18" s="15"/>
      <c r="AZH18" s="15"/>
      <c r="AZI18" s="15"/>
      <c r="AZJ18" s="15"/>
      <c r="AZK18" s="15"/>
      <c r="AZL18" s="15"/>
      <c r="AZM18" s="15"/>
      <c r="AZN18" s="15"/>
      <c r="AZO18" s="15"/>
      <c r="AZP18" s="15"/>
      <c r="AZQ18" s="15"/>
      <c r="AZR18" s="15"/>
      <c r="AZS18" s="15"/>
      <c r="AZT18" s="15"/>
      <c r="AZU18" s="15"/>
      <c r="AZV18" s="15"/>
      <c r="AZW18" s="15"/>
      <c r="AZX18" s="15"/>
      <c r="AZY18" s="15"/>
      <c r="AZZ18" s="15"/>
      <c r="BAA18" s="15"/>
      <c r="BAB18" s="15"/>
      <c r="BAC18" s="15"/>
      <c r="BAD18" s="15"/>
      <c r="BAE18" s="15"/>
      <c r="BAF18" s="15"/>
      <c r="BAG18" s="15"/>
      <c r="BAH18" s="15"/>
      <c r="BAI18" s="15"/>
      <c r="BAJ18" s="15"/>
      <c r="BAK18" s="15"/>
      <c r="BAL18" s="15"/>
      <c r="BAM18" s="15"/>
      <c r="BAN18" s="15"/>
      <c r="BAO18" s="15"/>
      <c r="BAP18" s="15"/>
      <c r="BAQ18" s="15"/>
      <c r="BAR18" s="15"/>
      <c r="BAS18" s="15"/>
      <c r="BAT18" s="15"/>
      <c r="BAU18" s="15"/>
      <c r="BAV18" s="15"/>
      <c r="BAW18" s="15"/>
      <c r="BAX18" s="15"/>
      <c r="BAY18" s="15"/>
      <c r="BAZ18" s="15"/>
      <c r="BBA18" s="15"/>
      <c r="BBB18" s="15"/>
      <c r="BBC18" s="15"/>
      <c r="BBD18" s="15"/>
      <c r="BBE18" s="15"/>
      <c r="BBF18" s="15"/>
      <c r="BBG18" s="15"/>
      <c r="BBH18" s="15"/>
      <c r="BBI18" s="15"/>
      <c r="BBJ18" s="15"/>
      <c r="BBK18" s="15"/>
      <c r="BBL18" s="15"/>
      <c r="BBM18" s="15"/>
      <c r="BBN18" s="15"/>
      <c r="BBO18" s="15"/>
      <c r="BBP18" s="15"/>
      <c r="BBQ18" s="15"/>
      <c r="BBR18" s="15"/>
      <c r="BBS18" s="15"/>
      <c r="BBT18" s="15"/>
      <c r="BBU18" s="15"/>
      <c r="BBV18" s="15"/>
      <c r="BBW18" s="15"/>
      <c r="BBX18" s="15"/>
      <c r="BBY18" s="15"/>
      <c r="BBZ18" s="15"/>
      <c r="BCA18" s="15"/>
      <c r="BCB18" s="15"/>
      <c r="BCC18" s="15"/>
      <c r="BCD18" s="15"/>
      <c r="BCE18" s="15"/>
      <c r="BCF18" s="15"/>
      <c r="BCG18" s="15"/>
      <c r="BCH18" s="15"/>
      <c r="BCI18" s="15"/>
      <c r="BCJ18" s="15"/>
      <c r="BCK18" s="15"/>
      <c r="BCL18" s="15"/>
      <c r="BCM18" s="15"/>
      <c r="BCN18" s="15"/>
      <c r="BCO18" s="15"/>
      <c r="BCP18" s="15"/>
      <c r="BCQ18" s="15"/>
      <c r="BCR18" s="15"/>
      <c r="BCS18" s="15"/>
      <c r="BCT18" s="15"/>
      <c r="BCU18" s="15"/>
      <c r="BCV18" s="15"/>
      <c r="BCW18" s="15"/>
      <c r="BCX18" s="15"/>
      <c r="BCY18" s="15"/>
      <c r="BCZ18" s="15"/>
      <c r="BDA18" s="15"/>
      <c r="BDB18" s="15"/>
      <c r="BDC18" s="15"/>
      <c r="BDD18" s="15"/>
      <c r="BDE18" s="15"/>
      <c r="BDF18" s="15"/>
      <c r="BDG18" s="15"/>
      <c r="BDH18" s="15"/>
      <c r="BDI18" s="15"/>
      <c r="BDJ18" s="15"/>
      <c r="BDK18" s="15"/>
      <c r="BDL18" s="15"/>
      <c r="BDM18" s="15"/>
      <c r="BDN18" s="15"/>
      <c r="BDO18" s="15"/>
      <c r="BDP18" s="15"/>
      <c r="BDQ18" s="15"/>
      <c r="BDR18" s="15"/>
      <c r="BDS18" s="15"/>
      <c r="BDT18" s="15"/>
      <c r="BDU18" s="15"/>
      <c r="BDV18" s="15"/>
      <c r="BDW18" s="15"/>
      <c r="BDX18" s="15"/>
      <c r="BDY18" s="15"/>
      <c r="BDZ18" s="15"/>
      <c r="BEA18" s="15"/>
      <c r="BEB18" s="15"/>
      <c r="BEC18" s="15"/>
      <c r="BED18" s="15"/>
      <c r="BEE18" s="15"/>
      <c r="BEF18" s="15"/>
      <c r="BEG18" s="15"/>
      <c r="BEH18" s="15"/>
      <c r="BEI18" s="15"/>
      <c r="BEJ18" s="15"/>
      <c r="BEK18" s="15"/>
      <c r="BEL18" s="15"/>
      <c r="BEM18" s="15"/>
      <c r="BEN18" s="15"/>
      <c r="BEO18" s="15"/>
      <c r="BEP18" s="15"/>
      <c r="BEQ18" s="15"/>
      <c r="BER18" s="15"/>
      <c r="BES18" s="15"/>
      <c r="BET18" s="15"/>
      <c r="BEU18" s="15"/>
      <c r="BEV18" s="15"/>
      <c r="BEW18" s="15"/>
      <c r="BEX18" s="15"/>
      <c r="BEY18" s="15"/>
      <c r="BEZ18" s="15"/>
      <c r="BFA18" s="15"/>
      <c r="BFB18" s="15"/>
      <c r="BFC18" s="15"/>
      <c r="BFD18" s="15"/>
      <c r="BFE18" s="15"/>
      <c r="BFF18" s="15"/>
      <c r="BFG18" s="15"/>
      <c r="BFH18" s="15"/>
      <c r="BFI18" s="15"/>
      <c r="BFJ18" s="15"/>
      <c r="BFK18" s="15"/>
      <c r="BFL18" s="15"/>
      <c r="BFM18" s="15"/>
      <c r="BFN18" s="15"/>
      <c r="BFO18" s="15"/>
      <c r="BFP18" s="15"/>
      <c r="BFQ18" s="15"/>
      <c r="BFR18" s="15"/>
      <c r="BFS18" s="15"/>
      <c r="BFT18" s="15"/>
      <c r="BFU18" s="15"/>
      <c r="BFV18" s="15"/>
      <c r="BFW18" s="15"/>
      <c r="BFX18" s="15"/>
      <c r="BFY18" s="15"/>
      <c r="BFZ18" s="15"/>
      <c r="BGA18" s="15"/>
      <c r="BGB18" s="15"/>
      <c r="BGC18" s="15"/>
      <c r="BGD18" s="15"/>
      <c r="BGE18" s="15"/>
      <c r="BGF18" s="15"/>
      <c r="BGG18" s="15"/>
      <c r="BGH18" s="15"/>
      <c r="BGI18" s="15"/>
      <c r="BGJ18" s="15"/>
      <c r="BGK18" s="15"/>
      <c r="BGL18" s="15"/>
      <c r="BGM18" s="15"/>
      <c r="BGN18" s="15"/>
      <c r="BGO18" s="15"/>
      <c r="BGP18" s="15"/>
      <c r="BGQ18" s="15"/>
      <c r="BGR18" s="15"/>
      <c r="BGS18" s="15"/>
      <c r="BGT18" s="15"/>
      <c r="BGU18" s="15"/>
      <c r="BGV18" s="15"/>
      <c r="BGW18" s="15"/>
      <c r="BGX18" s="15"/>
      <c r="BGY18" s="15"/>
      <c r="BGZ18" s="15"/>
      <c r="BHA18" s="15"/>
      <c r="BHB18" s="15"/>
      <c r="BHC18" s="15"/>
      <c r="BHD18" s="15"/>
      <c r="BHE18" s="15"/>
      <c r="BHF18" s="15"/>
      <c r="BHG18" s="15"/>
      <c r="BHH18" s="15"/>
      <c r="BHI18" s="15"/>
      <c r="BHJ18" s="15"/>
      <c r="BHK18" s="15"/>
      <c r="BHL18" s="15"/>
      <c r="BHM18" s="15"/>
      <c r="BHN18" s="15"/>
      <c r="BHO18" s="15"/>
      <c r="BHP18" s="15"/>
      <c r="BHQ18" s="15"/>
      <c r="BHR18" s="15"/>
      <c r="BHS18" s="15"/>
      <c r="BHT18" s="15"/>
      <c r="BHU18" s="15"/>
      <c r="BHV18" s="15"/>
      <c r="BHW18" s="15"/>
      <c r="BHX18" s="15"/>
      <c r="BHY18" s="15"/>
      <c r="BHZ18" s="15"/>
      <c r="BIA18" s="15"/>
      <c r="BIB18" s="15"/>
      <c r="BIC18" s="15"/>
      <c r="BID18" s="15"/>
      <c r="BIE18" s="15"/>
      <c r="BIF18" s="15"/>
      <c r="BIG18" s="15"/>
      <c r="BIH18" s="15"/>
      <c r="BII18" s="15"/>
      <c r="BIJ18" s="15"/>
      <c r="BIK18" s="15"/>
      <c r="BIL18" s="15"/>
      <c r="BIM18" s="15"/>
      <c r="BIN18" s="15"/>
      <c r="BIO18" s="15"/>
      <c r="BIP18" s="15"/>
      <c r="BIQ18" s="15"/>
      <c r="BIR18" s="15"/>
      <c r="BIS18" s="15"/>
      <c r="BIT18" s="15"/>
      <c r="BIU18" s="15"/>
      <c r="BIV18" s="15"/>
      <c r="BIW18" s="15"/>
      <c r="BIX18" s="15"/>
      <c r="BIY18" s="15"/>
      <c r="BIZ18" s="15"/>
      <c r="BJA18" s="15"/>
      <c r="BJB18" s="15"/>
      <c r="BJC18" s="15"/>
      <c r="BJD18" s="15"/>
      <c r="BJE18" s="15"/>
      <c r="BJF18" s="15"/>
      <c r="BJG18" s="15"/>
      <c r="BJH18" s="15"/>
      <c r="BJI18" s="15"/>
      <c r="BJJ18" s="15"/>
      <c r="BJK18" s="15"/>
      <c r="BJL18" s="15"/>
      <c r="BJM18" s="15"/>
      <c r="BJN18" s="15"/>
      <c r="BJO18" s="15"/>
      <c r="BJP18" s="15"/>
      <c r="BJQ18" s="15"/>
      <c r="BJR18" s="15"/>
      <c r="BJS18" s="15"/>
      <c r="BJT18" s="15"/>
      <c r="BJU18" s="15"/>
      <c r="BJV18" s="15"/>
      <c r="BJW18" s="15"/>
      <c r="BJX18" s="15"/>
      <c r="BJY18" s="15"/>
      <c r="BJZ18" s="15"/>
      <c r="BKA18" s="15"/>
      <c r="BKB18" s="15"/>
      <c r="BKC18" s="15"/>
      <c r="BKD18" s="15"/>
      <c r="BKE18" s="15"/>
      <c r="BKF18" s="15"/>
      <c r="BKG18" s="15"/>
      <c r="BKH18" s="15"/>
      <c r="BKI18" s="15"/>
      <c r="BKJ18" s="15"/>
      <c r="BKK18" s="15"/>
      <c r="BKL18" s="15"/>
      <c r="BKM18" s="15"/>
      <c r="BKN18" s="15"/>
      <c r="BKO18" s="15"/>
      <c r="BKP18" s="15"/>
      <c r="BKQ18" s="15"/>
      <c r="BKR18" s="15"/>
      <c r="BKS18" s="15"/>
      <c r="BKT18" s="15"/>
      <c r="BKU18" s="15"/>
      <c r="BKV18" s="15"/>
      <c r="BKW18" s="15"/>
      <c r="BKX18" s="15"/>
      <c r="BKY18" s="15"/>
      <c r="BKZ18" s="15"/>
      <c r="BLA18" s="15"/>
      <c r="BLB18" s="15"/>
      <c r="BLC18" s="15"/>
      <c r="BLD18" s="15"/>
      <c r="BLE18" s="15"/>
      <c r="BLF18" s="15"/>
      <c r="BLG18" s="15"/>
      <c r="BLH18" s="15"/>
      <c r="BLI18" s="15"/>
      <c r="BLJ18" s="15"/>
      <c r="BLK18" s="15"/>
      <c r="BLL18" s="15"/>
      <c r="BLM18" s="15"/>
      <c r="BLN18" s="15"/>
      <c r="BLO18" s="15"/>
      <c r="BLP18" s="15"/>
      <c r="BLQ18" s="15"/>
      <c r="BLR18" s="15"/>
      <c r="BLS18" s="15"/>
      <c r="BLT18" s="15"/>
      <c r="BLU18" s="15"/>
      <c r="BLV18" s="15"/>
      <c r="BLW18" s="15"/>
      <c r="BLX18" s="15"/>
      <c r="BLY18" s="15"/>
      <c r="BLZ18" s="15"/>
      <c r="BMA18" s="15"/>
      <c r="BMB18" s="15"/>
      <c r="BMC18" s="15"/>
      <c r="BMD18" s="15"/>
      <c r="BME18" s="15"/>
      <c r="BMF18" s="15"/>
      <c r="BMG18" s="15"/>
      <c r="BMH18" s="15"/>
      <c r="BMI18" s="15"/>
      <c r="BMJ18" s="15"/>
      <c r="BMK18" s="15"/>
      <c r="BML18" s="15"/>
      <c r="BMM18" s="15"/>
      <c r="BMN18" s="15"/>
      <c r="BMO18" s="15"/>
      <c r="BMP18" s="15"/>
      <c r="BMQ18" s="15"/>
      <c r="BMR18" s="15"/>
      <c r="BMS18" s="15"/>
      <c r="BMT18" s="15"/>
      <c r="BMU18" s="15"/>
      <c r="BMV18" s="15"/>
      <c r="BMW18" s="15"/>
      <c r="BMX18" s="15"/>
      <c r="BMY18" s="15"/>
      <c r="BMZ18" s="15"/>
      <c r="BNA18" s="15"/>
      <c r="BNB18" s="15"/>
      <c r="BNC18" s="15"/>
      <c r="BND18" s="15"/>
      <c r="BNE18" s="15"/>
      <c r="BNF18" s="15"/>
      <c r="BNG18" s="15"/>
      <c r="BNH18" s="15"/>
      <c r="BNI18" s="15"/>
      <c r="BNJ18" s="15"/>
      <c r="BNK18" s="15"/>
      <c r="BNL18" s="15"/>
      <c r="BNM18" s="15"/>
      <c r="BNN18" s="15"/>
      <c r="BNO18" s="15"/>
      <c r="BNP18" s="15"/>
      <c r="BNQ18" s="15"/>
      <c r="BNR18" s="15"/>
      <c r="BNS18" s="15"/>
      <c r="BNT18" s="15"/>
      <c r="BNU18" s="15"/>
      <c r="BNV18" s="15"/>
      <c r="BNW18" s="15"/>
      <c r="BNX18" s="15"/>
      <c r="BNY18" s="15"/>
      <c r="BNZ18" s="15"/>
      <c r="BOA18" s="15"/>
      <c r="BOB18" s="15"/>
    </row>
    <row r="19" spans="1:1744" ht="37.5">
      <c r="A19" s="9"/>
      <c r="B19" s="11">
        <v>1</v>
      </c>
      <c r="C19" s="11" t="s">
        <v>8</v>
      </c>
      <c r="D19" s="11" t="s">
        <v>27</v>
      </c>
      <c r="E19" s="8">
        <v>102985.59</v>
      </c>
    </row>
    <row r="20" spans="1:1744">
      <c r="A20" s="9"/>
      <c r="B20" s="11">
        <v>2</v>
      </c>
      <c r="C20" s="11" t="s">
        <v>10</v>
      </c>
      <c r="D20" s="11" t="s">
        <v>28</v>
      </c>
      <c r="E20" s="8">
        <v>114070.47</v>
      </c>
    </row>
    <row r="21" spans="1:1744" ht="40.9" customHeight="1">
      <c r="A21" s="9"/>
      <c r="B21" s="11">
        <v>3</v>
      </c>
      <c r="C21" s="11" t="s">
        <v>12</v>
      </c>
      <c r="D21" s="11" t="s">
        <v>29</v>
      </c>
      <c r="E21" s="8">
        <v>109323.4</v>
      </c>
    </row>
    <row r="22" spans="1:1744">
      <c r="A22" s="9"/>
      <c r="B22" s="11">
        <v>4</v>
      </c>
      <c r="C22" s="11" t="s">
        <v>14</v>
      </c>
      <c r="D22" s="11" t="s">
        <v>30</v>
      </c>
      <c r="E22" s="8">
        <v>113982.67</v>
      </c>
    </row>
    <row r="23" spans="1:1744" ht="38.450000000000003" customHeight="1">
      <c r="A23" s="9">
        <v>5</v>
      </c>
      <c r="B23" s="12" t="s">
        <v>31</v>
      </c>
      <c r="C23" s="12"/>
      <c r="D23" s="12"/>
      <c r="E23" s="12"/>
    </row>
    <row r="24" spans="1:1744" ht="37.5">
      <c r="A24" s="9"/>
      <c r="B24" s="11">
        <v>1</v>
      </c>
      <c r="C24" s="11" t="s">
        <v>8</v>
      </c>
      <c r="D24" s="11" t="s">
        <v>32</v>
      </c>
      <c r="E24" s="8">
        <v>98619.19</v>
      </c>
    </row>
    <row r="25" spans="1:1744" ht="20.45" customHeight="1">
      <c r="A25" s="9"/>
      <c r="B25" s="11">
        <v>2</v>
      </c>
      <c r="C25" s="11" t="s">
        <v>33</v>
      </c>
      <c r="D25" s="11" t="s">
        <v>34</v>
      </c>
      <c r="E25" s="8">
        <v>162057.22</v>
      </c>
    </row>
    <row r="26" spans="1:1744">
      <c r="A26" s="9"/>
      <c r="B26" s="11">
        <v>3</v>
      </c>
      <c r="C26" s="11" t="s">
        <v>14</v>
      </c>
      <c r="D26" s="11" t="s">
        <v>35</v>
      </c>
      <c r="E26" s="8">
        <v>153698.60999999999</v>
      </c>
    </row>
    <row r="27" spans="1:1744" ht="39" customHeight="1">
      <c r="A27" s="9">
        <v>6</v>
      </c>
      <c r="B27" s="12" t="s">
        <v>36</v>
      </c>
      <c r="C27" s="12"/>
      <c r="D27" s="12"/>
      <c r="E27" s="12"/>
    </row>
    <row r="28" spans="1:1744">
      <c r="A28" s="9"/>
      <c r="B28" s="16">
        <v>1</v>
      </c>
      <c r="C28" s="17" t="s">
        <v>37</v>
      </c>
      <c r="D28" s="16" t="s">
        <v>38</v>
      </c>
      <c r="E28" s="18">
        <v>146036.84</v>
      </c>
    </row>
    <row r="29" spans="1:1744" ht="37.5">
      <c r="A29" s="9"/>
      <c r="B29" s="16">
        <v>2</v>
      </c>
      <c r="C29" s="17" t="s">
        <v>39</v>
      </c>
      <c r="D29" s="16" t="s">
        <v>40</v>
      </c>
      <c r="E29" s="18">
        <v>127638.99</v>
      </c>
    </row>
    <row r="30" spans="1:1744">
      <c r="A30" s="9"/>
      <c r="B30" s="16">
        <v>2</v>
      </c>
      <c r="C30" s="19" t="s">
        <v>10</v>
      </c>
      <c r="D30" s="16" t="s">
        <v>40</v>
      </c>
      <c r="E30" s="18">
        <v>110522.87</v>
      </c>
    </row>
    <row r="31" spans="1:1744" ht="37.5">
      <c r="A31" s="9"/>
      <c r="B31" s="16">
        <v>3</v>
      </c>
      <c r="C31" s="17" t="s">
        <v>41</v>
      </c>
      <c r="D31" s="16" t="s">
        <v>42</v>
      </c>
      <c r="E31" s="18">
        <v>78783.199999999997</v>
      </c>
    </row>
    <row r="32" spans="1:1744" ht="37.5">
      <c r="A32" s="9"/>
      <c r="B32" s="16">
        <v>4</v>
      </c>
      <c r="C32" s="17" t="s">
        <v>41</v>
      </c>
      <c r="D32" s="16" t="s">
        <v>43</v>
      </c>
      <c r="E32" s="18">
        <v>86807.38</v>
      </c>
    </row>
    <row r="33" spans="1:5" ht="41.25" customHeight="1">
      <c r="A33" s="9"/>
      <c r="B33" s="16">
        <v>5</v>
      </c>
      <c r="C33" s="19" t="s">
        <v>14</v>
      </c>
      <c r="D33" s="19" t="s">
        <v>44</v>
      </c>
      <c r="E33" s="18">
        <v>85082.67</v>
      </c>
    </row>
    <row r="34" spans="1:5" ht="44.45" customHeight="1">
      <c r="A34" s="9">
        <v>7</v>
      </c>
      <c r="B34" s="12" t="s">
        <v>45</v>
      </c>
      <c r="C34" s="12"/>
      <c r="D34" s="12"/>
      <c r="E34" s="12"/>
    </row>
    <row r="35" spans="1:5">
      <c r="A35" s="9"/>
      <c r="B35" s="11">
        <v>1</v>
      </c>
      <c r="C35" s="11" t="s">
        <v>8</v>
      </c>
      <c r="D35" s="11" t="s">
        <v>46</v>
      </c>
      <c r="E35" s="8">
        <v>146371.64000000001</v>
      </c>
    </row>
    <row r="36" spans="1:5">
      <c r="A36" s="9"/>
      <c r="B36" s="11">
        <v>2</v>
      </c>
      <c r="C36" s="11" t="s">
        <v>10</v>
      </c>
      <c r="D36" s="11" t="s">
        <v>47</v>
      </c>
      <c r="E36" s="8">
        <v>186399.03</v>
      </c>
    </row>
    <row r="37" spans="1:5" ht="18.600000000000001" customHeight="1">
      <c r="A37" s="9"/>
      <c r="B37" s="11">
        <v>3</v>
      </c>
      <c r="C37" s="11" t="s">
        <v>14</v>
      </c>
      <c r="D37" s="11" t="s">
        <v>48</v>
      </c>
      <c r="E37" s="8">
        <v>179105.26</v>
      </c>
    </row>
    <row r="38" spans="1:5" ht="38.25" customHeight="1">
      <c r="A38" s="9">
        <v>8</v>
      </c>
      <c r="B38" s="12" t="s">
        <v>49</v>
      </c>
      <c r="C38" s="12"/>
      <c r="D38" s="12"/>
      <c r="E38" s="12"/>
    </row>
    <row r="39" spans="1:5">
      <c r="A39" s="9"/>
      <c r="B39" s="11">
        <v>1</v>
      </c>
      <c r="C39" s="11" t="s">
        <v>8</v>
      </c>
      <c r="D39" s="11" t="s">
        <v>50</v>
      </c>
      <c r="E39" s="8">
        <v>459286.68</v>
      </c>
    </row>
    <row r="40" spans="1:5">
      <c r="A40" s="9"/>
      <c r="B40" s="11">
        <v>2</v>
      </c>
      <c r="C40" s="11" t="s">
        <v>14</v>
      </c>
      <c r="D40" s="11" t="s">
        <v>51</v>
      </c>
      <c r="E40" s="8">
        <v>212592.28</v>
      </c>
    </row>
    <row r="41" spans="1:5">
      <c r="A41" s="9"/>
      <c r="B41" s="11">
        <v>3</v>
      </c>
      <c r="C41" s="11" t="s">
        <v>52</v>
      </c>
      <c r="D41" s="11" t="s">
        <v>53</v>
      </c>
      <c r="E41" s="8">
        <v>173824.87</v>
      </c>
    </row>
    <row r="42" spans="1:5">
      <c r="A42" s="9"/>
      <c r="B42" s="11">
        <v>4</v>
      </c>
      <c r="C42" s="11" t="s">
        <v>10</v>
      </c>
      <c r="D42" s="11" t="s">
        <v>54</v>
      </c>
      <c r="E42" s="8">
        <v>202282.18</v>
      </c>
    </row>
    <row r="43" spans="1:5" ht="56.25">
      <c r="A43" s="9"/>
      <c r="B43" s="11">
        <v>5</v>
      </c>
      <c r="C43" s="11" t="s">
        <v>55</v>
      </c>
      <c r="D43" s="11" t="s">
        <v>56</v>
      </c>
      <c r="E43" s="8">
        <v>77832.570000000007</v>
      </c>
    </row>
    <row r="44" spans="1:5" ht="39" customHeight="1">
      <c r="A44" s="9">
        <v>9</v>
      </c>
      <c r="B44" s="12" t="s">
        <v>57</v>
      </c>
      <c r="C44" s="12"/>
      <c r="D44" s="12"/>
      <c r="E44" s="12"/>
    </row>
    <row r="45" spans="1:5" ht="37.5">
      <c r="A45" s="9"/>
      <c r="B45" s="20" t="s">
        <v>21</v>
      </c>
      <c r="C45" s="20" t="s">
        <v>8</v>
      </c>
      <c r="D45" s="20" t="s">
        <v>58</v>
      </c>
      <c r="E45" s="14">
        <v>146053.76000000001</v>
      </c>
    </row>
    <row r="46" spans="1:5">
      <c r="A46" s="9"/>
      <c r="B46" s="20" t="s">
        <v>23</v>
      </c>
      <c r="C46" s="20" t="s">
        <v>10</v>
      </c>
      <c r="D46" s="20" t="s">
        <v>59</v>
      </c>
      <c r="E46" s="14">
        <v>123572.62</v>
      </c>
    </row>
    <row r="47" spans="1:5">
      <c r="A47" s="9"/>
      <c r="B47" s="20" t="s">
        <v>60</v>
      </c>
      <c r="C47" s="20" t="s">
        <v>10</v>
      </c>
      <c r="D47" s="20" t="s">
        <v>61</v>
      </c>
      <c r="E47" s="14">
        <v>153054.92000000001</v>
      </c>
    </row>
    <row r="48" spans="1:5" ht="18" customHeight="1">
      <c r="A48" s="9"/>
      <c r="B48" s="20" t="s">
        <v>62</v>
      </c>
      <c r="C48" s="20" t="s">
        <v>63</v>
      </c>
      <c r="D48" s="20" t="s">
        <v>64</v>
      </c>
      <c r="E48" s="14">
        <v>70345.88</v>
      </c>
    </row>
    <row r="49" spans="1:5" ht="37.5">
      <c r="A49" s="9"/>
      <c r="B49" s="20" t="s">
        <v>65</v>
      </c>
      <c r="C49" s="20" t="s">
        <v>14</v>
      </c>
      <c r="D49" s="20" t="s">
        <v>66</v>
      </c>
      <c r="E49" s="14">
        <v>111151.05</v>
      </c>
    </row>
    <row r="50" spans="1:5" ht="39" customHeight="1">
      <c r="A50" s="9">
        <v>10</v>
      </c>
      <c r="B50" s="12" t="s">
        <v>67</v>
      </c>
      <c r="C50" s="12"/>
      <c r="D50" s="12"/>
      <c r="E50" s="12"/>
    </row>
    <row r="51" spans="1:5" ht="23.25" customHeight="1">
      <c r="A51" s="9"/>
      <c r="B51" s="11">
        <v>1</v>
      </c>
      <c r="C51" s="11" t="s">
        <v>8</v>
      </c>
      <c r="D51" s="11" t="s">
        <v>68</v>
      </c>
      <c r="E51" s="8">
        <v>206485.07</v>
      </c>
    </row>
    <row r="52" spans="1:5">
      <c r="A52" s="9"/>
      <c r="B52" s="11">
        <v>2</v>
      </c>
      <c r="C52" s="11" t="s">
        <v>10</v>
      </c>
      <c r="D52" s="11" t="s">
        <v>69</v>
      </c>
      <c r="E52" s="8">
        <v>230367.25</v>
      </c>
    </row>
    <row r="53" spans="1:5">
      <c r="A53" s="9"/>
      <c r="B53" s="11">
        <v>3</v>
      </c>
      <c r="C53" s="11" t="s">
        <v>10</v>
      </c>
      <c r="D53" s="11" t="s">
        <v>70</v>
      </c>
      <c r="E53" s="8">
        <v>200697.14</v>
      </c>
    </row>
    <row r="54" spans="1:5">
      <c r="A54" s="9"/>
      <c r="B54" s="11">
        <v>4</v>
      </c>
      <c r="C54" s="11" t="s">
        <v>14</v>
      </c>
      <c r="D54" s="11" t="s">
        <v>71</v>
      </c>
      <c r="E54" s="8">
        <v>168990.4</v>
      </c>
    </row>
    <row r="55" spans="1:5" ht="37.5">
      <c r="A55" s="9"/>
      <c r="B55" s="11">
        <v>5</v>
      </c>
      <c r="C55" s="11" t="s">
        <v>41</v>
      </c>
      <c r="D55" s="11" t="s">
        <v>72</v>
      </c>
      <c r="E55" s="8">
        <v>209559.84</v>
      </c>
    </row>
    <row r="56" spans="1:5" ht="37.5">
      <c r="A56" s="9"/>
      <c r="B56" s="11">
        <v>6</v>
      </c>
      <c r="C56" s="11" t="s">
        <v>41</v>
      </c>
      <c r="D56" s="11" t="s">
        <v>73</v>
      </c>
      <c r="E56" s="8">
        <v>104487.18</v>
      </c>
    </row>
    <row r="57" spans="1:5" ht="37.5">
      <c r="A57" s="9"/>
      <c r="B57" s="11">
        <v>7</v>
      </c>
      <c r="C57" s="11" t="s">
        <v>41</v>
      </c>
      <c r="D57" s="11" t="s">
        <v>74</v>
      </c>
      <c r="E57" s="8">
        <v>269968.21999999997</v>
      </c>
    </row>
    <row r="58" spans="1:5" ht="37.5">
      <c r="A58" s="9"/>
      <c r="B58" s="11">
        <v>8</v>
      </c>
      <c r="C58" s="11" t="s">
        <v>41</v>
      </c>
      <c r="D58" s="11" t="s">
        <v>75</v>
      </c>
      <c r="E58" s="8">
        <v>126695.81</v>
      </c>
    </row>
    <row r="59" spans="1:5" ht="37.5">
      <c r="A59" s="9"/>
      <c r="B59" s="11">
        <v>9</v>
      </c>
      <c r="C59" s="11" t="s">
        <v>41</v>
      </c>
      <c r="D59" s="11" t="s">
        <v>76</v>
      </c>
      <c r="E59" s="8">
        <v>194256.72</v>
      </c>
    </row>
    <row r="60" spans="1:5" ht="38.25" customHeight="1">
      <c r="A60" s="9">
        <v>11</v>
      </c>
      <c r="B60" s="12" t="s">
        <v>77</v>
      </c>
      <c r="C60" s="12"/>
      <c r="D60" s="12"/>
      <c r="E60" s="12"/>
    </row>
    <row r="61" spans="1:5">
      <c r="A61" s="9"/>
      <c r="B61" s="11">
        <v>1</v>
      </c>
      <c r="C61" s="11" t="s">
        <v>8</v>
      </c>
      <c r="D61" s="11" t="s">
        <v>78</v>
      </c>
      <c r="E61" s="8">
        <v>182236.61</v>
      </c>
    </row>
    <row r="62" spans="1:5">
      <c r="A62" s="9"/>
      <c r="B62" s="11">
        <v>2</v>
      </c>
      <c r="C62" s="11" t="s">
        <v>10</v>
      </c>
      <c r="D62" s="11" t="s">
        <v>79</v>
      </c>
      <c r="E62" s="8">
        <v>116679.47</v>
      </c>
    </row>
    <row r="63" spans="1:5" ht="32.25" customHeight="1">
      <c r="A63" s="9"/>
      <c r="B63" s="11">
        <v>3</v>
      </c>
      <c r="C63" s="11" t="s">
        <v>14</v>
      </c>
      <c r="D63" s="11" t="s">
        <v>80</v>
      </c>
      <c r="E63" s="8">
        <v>118327.51</v>
      </c>
    </row>
    <row r="64" spans="1:5" ht="37.15" customHeight="1">
      <c r="A64" s="9">
        <v>12</v>
      </c>
      <c r="B64" s="12" t="s">
        <v>81</v>
      </c>
      <c r="C64" s="12"/>
      <c r="D64" s="12"/>
      <c r="E64" s="12"/>
    </row>
    <row r="65" spans="1:5" ht="35.25" customHeight="1">
      <c r="A65" s="9"/>
      <c r="B65" s="21">
        <v>1</v>
      </c>
      <c r="C65" s="22" t="s">
        <v>82</v>
      </c>
      <c r="D65" s="23" t="s">
        <v>83</v>
      </c>
      <c r="E65" s="24">
        <v>383452.14</v>
      </c>
    </row>
    <row r="66" spans="1:5" ht="35.25" customHeight="1">
      <c r="A66" s="9"/>
      <c r="B66" s="21">
        <v>2</v>
      </c>
      <c r="C66" s="25" t="s">
        <v>84</v>
      </c>
      <c r="D66" s="26" t="s">
        <v>85</v>
      </c>
      <c r="E66" s="27">
        <v>84604.69</v>
      </c>
    </row>
    <row r="67" spans="1:5" ht="56.25">
      <c r="A67" s="9"/>
      <c r="B67" s="21">
        <v>3</v>
      </c>
      <c r="C67" s="25" t="s">
        <v>86</v>
      </c>
      <c r="D67" s="26" t="s">
        <v>87</v>
      </c>
      <c r="E67" s="27">
        <v>141857.38</v>
      </c>
    </row>
    <row r="68" spans="1:5" ht="21.6" customHeight="1">
      <c r="A68" s="9"/>
      <c r="B68" s="21">
        <v>4</v>
      </c>
      <c r="C68" s="25" t="s">
        <v>14</v>
      </c>
      <c r="D68" s="26" t="s">
        <v>88</v>
      </c>
      <c r="E68" s="27">
        <v>143633.4</v>
      </c>
    </row>
    <row r="69" spans="1:5" ht="39" customHeight="1">
      <c r="A69" s="9">
        <v>13</v>
      </c>
      <c r="B69" s="12" t="s">
        <v>89</v>
      </c>
      <c r="C69" s="12"/>
      <c r="D69" s="12"/>
      <c r="E69" s="12"/>
    </row>
    <row r="70" spans="1:5">
      <c r="A70" s="9"/>
      <c r="B70" s="11">
        <v>1</v>
      </c>
      <c r="C70" s="11" t="s">
        <v>8</v>
      </c>
      <c r="D70" s="11" t="s">
        <v>90</v>
      </c>
      <c r="E70" s="8">
        <v>253815.99</v>
      </c>
    </row>
    <row r="71" spans="1:5">
      <c r="A71" s="9"/>
      <c r="B71" s="11">
        <v>2</v>
      </c>
      <c r="C71" s="11" t="s">
        <v>10</v>
      </c>
      <c r="D71" s="11" t="s">
        <v>91</v>
      </c>
      <c r="E71" s="8">
        <v>217281.74</v>
      </c>
    </row>
    <row r="72" spans="1:5">
      <c r="A72" s="9"/>
      <c r="B72" s="11">
        <v>3</v>
      </c>
      <c r="C72" s="11" t="s">
        <v>14</v>
      </c>
      <c r="D72" s="11" t="s">
        <v>92</v>
      </c>
      <c r="E72" s="8">
        <v>214919.87</v>
      </c>
    </row>
    <row r="73" spans="1:5" ht="39.6" customHeight="1">
      <c r="A73" s="9">
        <v>14</v>
      </c>
      <c r="B73" s="12" t="s">
        <v>93</v>
      </c>
      <c r="C73" s="12"/>
      <c r="D73" s="12"/>
      <c r="E73" s="12"/>
    </row>
    <row r="74" spans="1:5">
      <c r="A74" s="9"/>
      <c r="B74" s="19">
        <v>1</v>
      </c>
      <c r="C74" s="28" t="s">
        <v>94</v>
      </c>
      <c r="D74" s="28" t="s">
        <v>95</v>
      </c>
      <c r="E74" s="29">
        <v>134380.18</v>
      </c>
    </row>
    <row r="75" spans="1:5" ht="37.5">
      <c r="A75" s="9"/>
      <c r="B75" s="19">
        <v>2</v>
      </c>
      <c r="C75" s="28" t="s">
        <v>96</v>
      </c>
      <c r="D75" s="28" t="s">
        <v>97</v>
      </c>
      <c r="E75" s="29">
        <v>92239.9</v>
      </c>
    </row>
    <row r="76" spans="1:5">
      <c r="A76" s="9"/>
      <c r="B76" s="19">
        <v>3</v>
      </c>
      <c r="C76" s="28" t="s">
        <v>10</v>
      </c>
      <c r="D76" s="28" t="s">
        <v>98</v>
      </c>
      <c r="E76" s="29">
        <v>338982.83</v>
      </c>
    </row>
    <row r="77" spans="1:5" ht="37.5">
      <c r="A77" s="9"/>
      <c r="B77" s="19">
        <v>4</v>
      </c>
      <c r="C77" s="28" t="s">
        <v>14</v>
      </c>
      <c r="D77" s="28" t="s">
        <v>99</v>
      </c>
      <c r="E77" s="29">
        <v>339490.21</v>
      </c>
    </row>
    <row r="78" spans="1:5" ht="39.75" customHeight="1">
      <c r="A78" s="9">
        <v>15</v>
      </c>
      <c r="B78" s="12" t="s">
        <v>100</v>
      </c>
      <c r="C78" s="12"/>
      <c r="D78" s="12"/>
      <c r="E78" s="12"/>
    </row>
    <row r="79" spans="1:5">
      <c r="A79" s="9"/>
      <c r="B79" s="19">
        <v>1</v>
      </c>
      <c r="C79" s="19" t="s">
        <v>101</v>
      </c>
      <c r="D79" s="19" t="s">
        <v>102</v>
      </c>
      <c r="E79" s="29">
        <v>93164.51</v>
      </c>
    </row>
    <row r="80" spans="1:5" ht="37.5">
      <c r="A80" s="9"/>
      <c r="B80" s="19">
        <v>2</v>
      </c>
      <c r="C80" s="19" t="s">
        <v>103</v>
      </c>
      <c r="D80" s="19" t="s">
        <v>104</v>
      </c>
      <c r="E80" s="30">
        <v>73107.92</v>
      </c>
    </row>
    <row r="81" spans="1:5" ht="37.5">
      <c r="A81" s="9"/>
      <c r="B81" s="19">
        <v>3</v>
      </c>
      <c r="C81" s="19" t="s">
        <v>105</v>
      </c>
      <c r="D81" s="19" t="s">
        <v>104</v>
      </c>
      <c r="E81" s="30">
        <v>111709.34</v>
      </c>
    </row>
    <row r="82" spans="1:5" ht="21.75" customHeight="1">
      <c r="A82" s="9"/>
      <c r="B82" s="19">
        <v>4</v>
      </c>
      <c r="C82" s="19" t="s">
        <v>106</v>
      </c>
      <c r="D82" s="19" t="s">
        <v>107</v>
      </c>
      <c r="E82" s="30">
        <v>192980.46</v>
      </c>
    </row>
    <row r="83" spans="1:5" ht="41.25" customHeight="1">
      <c r="A83" s="9">
        <v>16</v>
      </c>
      <c r="B83" s="12" t="s">
        <v>108</v>
      </c>
      <c r="C83" s="12"/>
      <c r="D83" s="12"/>
      <c r="E83" s="12"/>
    </row>
    <row r="84" spans="1:5">
      <c r="A84" s="9"/>
      <c r="B84" s="11">
        <v>1</v>
      </c>
      <c r="C84" s="11" t="s">
        <v>8</v>
      </c>
      <c r="D84" s="11" t="s">
        <v>109</v>
      </c>
      <c r="E84" s="8">
        <v>155153.88</v>
      </c>
    </row>
    <row r="85" spans="1:5" ht="37.5">
      <c r="A85" s="9"/>
      <c r="B85" s="11">
        <v>2</v>
      </c>
      <c r="C85" s="11" t="s">
        <v>14</v>
      </c>
      <c r="D85" s="11" t="s">
        <v>110</v>
      </c>
      <c r="E85" s="8">
        <v>130490.55</v>
      </c>
    </row>
    <row r="86" spans="1:5" ht="39.75" customHeight="1">
      <c r="A86" s="9">
        <v>17</v>
      </c>
      <c r="B86" s="12" t="s">
        <v>111</v>
      </c>
      <c r="C86" s="12"/>
      <c r="D86" s="12"/>
      <c r="E86" s="12"/>
    </row>
    <row r="87" spans="1:5" ht="37.5">
      <c r="A87" s="9"/>
      <c r="B87" s="11">
        <v>1</v>
      </c>
      <c r="C87" s="11" t="s">
        <v>8</v>
      </c>
      <c r="D87" s="11" t="s">
        <v>112</v>
      </c>
      <c r="E87" s="8">
        <v>219338.04</v>
      </c>
    </row>
    <row r="88" spans="1:5" ht="37.5">
      <c r="A88" s="9"/>
      <c r="B88" s="11">
        <v>2</v>
      </c>
      <c r="C88" s="11" t="s">
        <v>52</v>
      </c>
      <c r="D88" s="11" t="s">
        <v>113</v>
      </c>
      <c r="E88" s="8">
        <v>201365.32</v>
      </c>
    </row>
    <row r="89" spans="1:5" ht="37.5">
      <c r="A89" s="9"/>
      <c r="B89" s="11">
        <v>3</v>
      </c>
      <c r="C89" s="11" t="s">
        <v>12</v>
      </c>
      <c r="D89" s="11" t="s">
        <v>114</v>
      </c>
      <c r="E89" s="8">
        <v>177110.86</v>
      </c>
    </row>
    <row r="90" spans="1:5" ht="37.5">
      <c r="A90" s="9"/>
      <c r="B90" s="11">
        <v>4</v>
      </c>
      <c r="C90" s="11" t="s">
        <v>14</v>
      </c>
      <c r="D90" s="11" t="s">
        <v>115</v>
      </c>
      <c r="E90" s="8">
        <v>166492.03</v>
      </c>
    </row>
    <row r="91" spans="1:5" ht="39.6" customHeight="1">
      <c r="A91" s="9">
        <v>18</v>
      </c>
      <c r="B91" s="12" t="s">
        <v>116</v>
      </c>
      <c r="C91" s="12"/>
      <c r="D91" s="12"/>
      <c r="E91" s="12"/>
    </row>
    <row r="92" spans="1:5">
      <c r="A92" s="9"/>
      <c r="B92" s="11">
        <v>1</v>
      </c>
      <c r="C92" s="11" t="s">
        <v>117</v>
      </c>
      <c r="D92" s="11" t="s">
        <v>118</v>
      </c>
      <c r="E92" s="8">
        <v>114906.16</v>
      </c>
    </row>
    <row r="93" spans="1:5">
      <c r="A93" s="9"/>
      <c r="B93" s="11">
        <v>2</v>
      </c>
      <c r="C93" s="11" t="s">
        <v>33</v>
      </c>
      <c r="D93" s="11" t="s">
        <v>119</v>
      </c>
      <c r="E93" s="8">
        <v>153439.29</v>
      </c>
    </row>
    <row r="94" spans="1:5">
      <c r="A94" s="9"/>
      <c r="B94" s="11">
        <v>3</v>
      </c>
      <c r="C94" s="11" t="s">
        <v>14</v>
      </c>
      <c r="D94" s="11" t="s">
        <v>120</v>
      </c>
      <c r="E94" s="8">
        <v>156815.92000000001</v>
      </c>
    </row>
    <row r="95" spans="1:5" ht="39" customHeight="1">
      <c r="A95" s="9">
        <v>19</v>
      </c>
      <c r="B95" s="12" t="s">
        <v>121</v>
      </c>
      <c r="C95" s="12"/>
      <c r="D95" s="12"/>
      <c r="E95" s="12"/>
    </row>
    <row r="96" spans="1:5">
      <c r="A96" s="9"/>
      <c r="B96" s="11">
        <v>1</v>
      </c>
      <c r="C96" s="11" t="s">
        <v>8</v>
      </c>
      <c r="D96" s="11" t="s">
        <v>122</v>
      </c>
      <c r="E96" s="8">
        <v>285303.19</v>
      </c>
    </row>
    <row r="97" spans="1:5">
      <c r="A97" s="9"/>
      <c r="B97" s="11">
        <v>2</v>
      </c>
      <c r="C97" s="11" t="s">
        <v>10</v>
      </c>
      <c r="D97" s="11" t="s">
        <v>123</v>
      </c>
      <c r="E97" s="8">
        <v>254072.15</v>
      </c>
    </row>
    <row r="98" spans="1:5" ht="37.5">
      <c r="A98" s="9"/>
      <c r="B98" s="11">
        <v>3</v>
      </c>
      <c r="C98" s="11" t="s">
        <v>12</v>
      </c>
      <c r="D98" s="11" t="s">
        <v>124</v>
      </c>
      <c r="E98" s="8">
        <v>162807.71</v>
      </c>
    </row>
    <row r="99" spans="1:5" ht="37.5">
      <c r="A99" s="9"/>
      <c r="B99" s="11">
        <v>4</v>
      </c>
      <c r="C99" s="11" t="s">
        <v>12</v>
      </c>
      <c r="D99" s="11" t="s">
        <v>125</v>
      </c>
      <c r="E99" s="8">
        <v>147399.31</v>
      </c>
    </row>
    <row r="100" spans="1:5" ht="37.5">
      <c r="A100" s="9"/>
      <c r="B100" s="11">
        <v>5</v>
      </c>
      <c r="C100" s="11" t="s">
        <v>12</v>
      </c>
      <c r="D100" s="11" t="s">
        <v>126</v>
      </c>
      <c r="E100" s="8">
        <v>147473.96</v>
      </c>
    </row>
    <row r="101" spans="1:5" ht="21" customHeight="1">
      <c r="A101" s="9"/>
      <c r="B101" s="11">
        <v>6</v>
      </c>
      <c r="C101" s="11" t="s">
        <v>14</v>
      </c>
      <c r="D101" s="11" t="s">
        <v>127</v>
      </c>
      <c r="E101" s="8">
        <v>234447.13</v>
      </c>
    </row>
    <row r="102" spans="1:5" ht="39" customHeight="1">
      <c r="A102" s="9">
        <v>20</v>
      </c>
      <c r="B102" s="12" t="s">
        <v>128</v>
      </c>
      <c r="C102" s="12"/>
      <c r="D102" s="12"/>
      <c r="E102" s="12"/>
    </row>
    <row r="103" spans="1:5">
      <c r="A103" s="9"/>
      <c r="B103" s="11">
        <v>1</v>
      </c>
      <c r="C103" s="11" t="s">
        <v>8</v>
      </c>
      <c r="D103" s="11" t="s">
        <v>129</v>
      </c>
      <c r="E103" s="8">
        <v>257829.4</v>
      </c>
    </row>
    <row r="104" spans="1:5">
      <c r="A104" s="9"/>
      <c r="B104" s="11">
        <v>2</v>
      </c>
      <c r="C104" s="11" t="s">
        <v>52</v>
      </c>
      <c r="D104" s="11" t="s">
        <v>130</v>
      </c>
      <c r="E104" s="8">
        <v>320626.28999999998</v>
      </c>
    </row>
    <row r="105" spans="1:5">
      <c r="A105" s="9"/>
      <c r="B105" s="11">
        <v>3</v>
      </c>
      <c r="C105" s="11" t="s">
        <v>10</v>
      </c>
      <c r="D105" s="11" t="s">
        <v>131</v>
      </c>
      <c r="E105" s="8">
        <v>296623.98</v>
      </c>
    </row>
    <row r="106" spans="1:5">
      <c r="A106" s="9"/>
      <c r="B106" s="11">
        <v>4</v>
      </c>
      <c r="C106" s="11" t="s">
        <v>14</v>
      </c>
      <c r="D106" s="11" t="s">
        <v>132</v>
      </c>
      <c r="E106" s="8">
        <v>314027.32</v>
      </c>
    </row>
    <row r="107" spans="1:5" ht="37.5">
      <c r="A107" s="9"/>
      <c r="B107" s="11">
        <v>5</v>
      </c>
      <c r="C107" s="11" t="s">
        <v>41</v>
      </c>
      <c r="D107" s="11" t="s">
        <v>133</v>
      </c>
      <c r="E107" s="8">
        <v>138534.46</v>
      </c>
    </row>
    <row r="108" spans="1:5" ht="37.5">
      <c r="A108" s="9"/>
      <c r="B108" s="11">
        <v>6</v>
      </c>
      <c r="C108" s="11" t="s">
        <v>41</v>
      </c>
      <c r="D108" s="11" t="s">
        <v>134</v>
      </c>
      <c r="E108" s="8">
        <v>156658.01</v>
      </c>
    </row>
    <row r="109" spans="1:5" ht="38.25" customHeight="1">
      <c r="A109" s="9">
        <v>21</v>
      </c>
      <c r="B109" s="12" t="s">
        <v>135</v>
      </c>
      <c r="C109" s="12"/>
      <c r="D109" s="12"/>
      <c r="E109" s="12"/>
    </row>
    <row r="110" spans="1:5">
      <c r="A110" s="9"/>
      <c r="B110" s="11">
        <v>1</v>
      </c>
      <c r="C110" s="11" t="s">
        <v>8</v>
      </c>
      <c r="D110" s="11" t="s">
        <v>136</v>
      </c>
      <c r="E110" s="8">
        <v>150293.57999999999</v>
      </c>
    </row>
    <row r="111" spans="1:5">
      <c r="A111" s="9"/>
      <c r="B111" s="11">
        <v>2</v>
      </c>
      <c r="C111" s="11" t="s">
        <v>10</v>
      </c>
      <c r="D111" s="11" t="s">
        <v>137</v>
      </c>
      <c r="E111" s="8">
        <v>158975.6</v>
      </c>
    </row>
    <row r="112" spans="1:5" ht="37.5">
      <c r="A112" s="9"/>
      <c r="B112" s="11">
        <v>3</v>
      </c>
      <c r="C112" s="11" t="s">
        <v>10</v>
      </c>
      <c r="D112" s="11" t="s">
        <v>138</v>
      </c>
      <c r="E112" s="8">
        <v>159568.03</v>
      </c>
    </row>
    <row r="113" spans="1:5" ht="37.5">
      <c r="A113" s="9"/>
      <c r="B113" s="11">
        <v>4</v>
      </c>
      <c r="C113" s="11" t="s">
        <v>10</v>
      </c>
      <c r="D113" s="11" t="s">
        <v>139</v>
      </c>
      <c r="E113" s="8">
        <v>141785.51</v>
      </c>
    </row>
    <row r="114" spans="1:5" ht="37.5">
      <c r="A114" s="9"/>
      <c r="B114" s="11">
        <v>5</v>
      </c>
      <c r="C114" s="11" t="s">
        <v>140</v>
      </c>
      <c r="D114" s="11" t="s">
        <v>141</v>
      </c>
      <c r="E114" s="8">
        <v>172777.14</v>
      </c>
    </row>
    <row r="115" spans="1:5" ht="21" customHeight="1">
      <c r="A115" s="9"/>
      <c r="B115" s="11">
        <v>6</v>
      </c>
      <c r="C115" s="11" t="s">
        <v>14</v>
      </c>
      <c r="D115" s="11" t="s">
        <v>142</v>
      </c>
      <c r="E115" s="8">
        <v>150400.45000000001</v>
      </c>
    </row>
    <row r="116" spans="1:5" ht="39" customHeight="1">
      <c r="A116" s="9">
        <v>22</v>
      </c>
      <c r="B116" s="12" t="s">
        <v>143</v>
      </c>
      <c r="C116" s="12"/>
      <c r="D116" s="12"/>
      <c r="E116" s="12"/>
    </row>
    <row r="117" spans="1:5">
      <c r="A117" s="9"/>
      <c r="B117" s="11">
        <v>1</v>
      </c>
      <c r="C117" s="11" t="s">
        <v>144</v>
      </c>
      <c r="D117" s="11" t="s">
        <v>145</v>
      </c>
      <c r="E117" s="8">
        <v>105452.13</v>
      </c>
    </row>
    <row r="118" spans="1:5">
      <c r="A118" s="9"/>
      <c r="B118" s="11">
        <v>2</v>
      </c>
      <c r="C118" s="11" t="s">
        <v>146</v>
      </c>
      <c r="D118" s="11" t="s">
        <v>147</v>
      </c>
      <c r="E118" s="8">
        <v>124545.91</v>
      </c>
    </row>
    <row r="119" spans="1:5">
      <c r="A119" s="9"/>
      <c r="B119" s="11">
        <v>3</v>
      </c>
      <c r="C119" s="11" t="s">
        <v>148</v>
      </c>
      <c r="D119" s="11" t="s">
        <v>149</v>
      </c>
      <c r="E119" s="8">
        <v>180175.81</v>
      </c>
    </row>
    <row r="120" spans="1:5" ht="37.5">
      <c r="A120" s="9"/>
      <c r="B120" s="11">
        <v>4</v>
      </c>
      <c r="C120" s="11" t="s">
        <v>150</v>
      </c>
      <c r="D120" s="11" t="s">
        <v>145</v>
      </c>
      <c r="E120" s="8">
        <v>110169.99</v>
      </c>
    </row>
    <row r="121" spans="1:5" ht="37.5">
      <c r="A121" s="9"/>
      <c r="B121" s="11">
        <v>5</v>
      </c>
      <c r="C121" s="11" t="s">
        <v>14</v>
      </c>
      <c r="D121" s="11" t="s">
        <v>151</v>
      </c>
      <c r="E121" s="8">
        <v>137027.07999999999</v>
      </c>
    </row>
    <row r="122" spans="1:5" ht="39.75" customHeight="1">
      <c r="A122" s="9">
        <v>23</v>
      </c>
      <c r="B122" s="12" t="s">
        <v>152</v>
      </c>
      <c r="C122" s="12"/>
      <c r="D122" s="12"/>
      <c r="E122" s="12"/>
    </row>
    <row r="123" spans="1:5" ht="37.5">
      <c r="A123" s="9"/>
      <c r="B123" s="11">
        <v>1</v>
      </c>
      <c r="C123" s="11" t="s">
        <v>153</v>
      </c>
      <c r="D123" s="11" t="s">
        <v>154</v>
      </c>
      <c r="E123" s="31">
        <v>62086</v>
      </c>
    </row>
    <row r="124" spans="1:5" ht="37.5">
      <c r="A124" s="9"/>
      <c r="B124" s="11">
        <v>2</v>
      </c>
      <c r="C124" s="11" t="s">
        <v>155</v>
      </c>
      <c r="D124" s="11" t="s">
        <v>156</v>
      </c>
      <c r="E124" s="31">
        <v>82219</v>
      </c>
    </row>
    <row r="125" spans="1:5" ht="37.5">
      <c r="A125" s="9"/>
      <c r="B125" s="11">
        <v>3</v>
      </c>
      <c r="C125" s="11" t="s">
        <v>157</v>
      </c>
      <c r="D125" s="11" t="s">
        <v>158</v>
      </c>
      <c r="E125" s="31">
        <v>111921</v>
      </c>
    </row>
    <row r="126" spans="1:5" ht="37.5">
      <c r="A126" s="9"/>
      <c r="B126" s="11">
        <v>4</v>
      </c>
      <c r="C126" s="11" t="s">
        <v>159</v>
      </c>
      <c r="D126" s="11" t="s">
        <v>156</v>
      </c>
      <c r="E126" s="31">
        <v>52411.76</v>
      </c>
    </row>
    <row r="127" spans="1:5" ht="37.5">
      <c r="A127" s="9"/>
      <c r="B127" s="11">
        <v>5</v>
      </c>
      <c r="C127" s="11" t="s">
        <v>160</v>
      </c>
      <c r="D127" s="11" t="s">
        <v>154</v>
      </c>
      <c r="E127" s="31">
        <v>147590</v>
      </c>
    </row>
    <row r="128" spans="1:5" ht="36.75" customHeight="1">
      <c r="A128" s="9"/>
      <c r="B128" s="11">
        <v>6</v>
      </c>
      <c r="C128" s="11" t="s">
        <v>161</v>
      </c>
      <c r="D128" s="11" t="s">
        <v>162</v>
      </c>
      <c r="E128" s="31">
        <v>140739</v>
      </c>
    </row>
    <row r="129" spans="1:5" ht="39" customHeight="1">
      <c r="A129" s="9">
        <v>24</v>
      </c>
      <c r="B129" s="12" t="s">
        <v>163</v>
      </c>
      <c r="C129" s="12"/>
      <c r="D129" s="12"/>
      <c r="E129" s="12"/>
    </row>
    <row r="130" spans="1:5" ht="21.75" customHeight="1">
      <c r="A130" s="9"/>
      <c r="B130" s="11">
        <v>1</v>
      </c>
      <c r="C130" s="11" t="s">
        <v>8</v>
      </c>
      <c r="D130" s="32" t="s">
        <v>164</v>
      </c>
      <c r="E130" s="33">
        <v>205522.28</v>
      </c>
    </row>
    <row r="131" spans="1:5" ht="37.5">
      <c r="A131" s="9"/>
      <c r="B131" s="11">
        <v>2</v>
      </c>
      <c r="C131" s="11" t="s">
        <v>10</v>
      </c>
      <c r="D131" s="11" t="s">
        <v>165</v>
      </c>
      <c r="E131" s="8">
        <v>216990.1</v>
      </c>
    </row>
    <row r="132" spans="1:5" ht="36" customHeight="1">
      <c r="A132" s="9"/>
      <c r="B132" s="11">
        <v>3</v>
      </c>
      <c r="C132" s="11" t="s">
        <v>14</v>
      </c>
      <c r="D132" s="11" t="s">
        <v>166</v>
      </c>
      <c r="E132" s="8">
        <v>237682.9</v>
      </c>
    </row>
    <row r="133" spans="1:5" ht="39.6" customHeight="1">
      <c r="A133" s="9">
        <v>25</v>
      </c>
      <c r="B133" s="12" t="s">
        <v>167</v>
      </c>
      <c r="C133" s="12"/>
      <c r="D133" s="12"/>
      <c r="E133" s="12"/>
    </row>
    <row r="134" spans="1:5">
      <c r="A134" s="9"/>
      <c r="B134" s="11">
        <v>1</v>
      </c>
      <c r="C134" s="11" t="s">
        <v>8</v>
      </c>
      <c r="D134" s="11" t="s">
        <v>168</v>
      </c>
      <c r="E134" s="8">
        <v>183307.46</v>
      </c>
    </row>
    <row r="135" spans="1:5">
      <c r="A135" s="9"/>
      <c r="B135" s="11">
        <v>2</v>
      </c>
      <c r="C135" s="11" t="s">
        <v>10</v>
      </c>
      <c r="D135" s="11" t="s">
        <v>169</v>
      </c>
      <c r="E135" s="8">
        <v>203844.36</v>
      </c>
    </row>
    <row r="136" spans="1:5">
      <c r="A136" s="9"/>
      <c r="B136" s="11">
        <v>3</v>
      </c>
      <c r="C136" s="11" t="s">
        <v>14</v>
      </c>
      <c r="D136" s="11" t="s">
        <v>170</v>
      </c>
      <c r="E136" s="8">
        <v>207457.56</v>
      </c>
    </row>
    <row r="137" spans="1:5" ht="36.6" customHeight="1">
      <c r="A137" s="9">
        <v>26</v>
      </c>
      <c r="B137" s="12" t="s">
        <v>171</v>
      </c>
      <c r="C137" s="12"/>
      <c r="D137" s="12"/>
      <c r="E137" s="12"/>
    </row>
    <row r="138" spans="1:5" ht="25.5" customHeight="1">
      <c r="A138" s="9"/>
      <c r="B138" s="11">
        <v>1</v>
      </c>
      <c r="C138" s="11" t="s">
        <v>8</v>
      </c>
      <c r="D138" s="11" t="s">
        <v>172</v>
      </c>
      <c r="E138" s="8">
        <v>102810</v>
      </c>
    </row>
    <row r="139" spans="1:5">
      <c r="A139" s="9"/>
      <c r="B139" s="11">
        <v>2</v>
      </c>
      <c r="C139" s="11" t="s">
        <v>10</v>
      </c>
      <c r="D139" s="11" t="s">
        <v>173</v>
      </c>
      <c r="E139" s="8">
        <v>209067</v>
      </c>
    </row>
    <row r="140" spans="1:5" ht="35.25" customHeight="1">
      <c r="A140" s="9"/>
      <c r="B140" s="11">
        <v>3</v>
      </c>
      <c r="C140" s="11" t="s">
        <v>14</v>
      </c>
      <c r="D140" s="11" t="s">
        <v>174</v>
      </c>
      <c r="E140" s="8">
        <v>186555</v>
      </c>
    </row>
    <row r="141" spans="1:5" ht="40.15" customHeight="1">
      <c r="A141" s="9">
        <v>27</v>
      </c>
      <c r="B141" s="12" t="s">
        <v>175</v>
      </c>
      <c r="C141" s="12"/>
      <c r="D141" s="12"/>
      <c r="E141" s="12"/>
    </row>
    <row r="142" spans="1:5" ht="37.5">
      <c r="A142" s="9"/>
      <c r="B142" s="11">
        <v>1</v>
      </c>
      <c r="C142" s="11" t="s">
        <v>8</v>
      </c>
      <c r="D142" s="11" t="s">
        <v>176</v>
      </c>
      <c r="E142" s="8">
        <v>125725.01</v>
      </c>
    </row>
    <row r="143" spans="1:5">
      <c r="A143" s="9"/>
      <c r="B143" s="11">
        <v>2</v>
      </c>
      <c r="C143" s="11" t="s">
        <v>10</v>
      </c>
      <c r="D143" s="11" t="s">
        <v>177</v>
      </c>
      <c r="E143" s="8">
        <v>184177.85</v>
      </c>
    </row>
    <row r="144" spans="1:5">
      <c r="A144" s="9"/>
      <c r="B144" s="11">
        <v>3</v>
      </c>
      <c r="C144" s="11" t="s">
        <v>14</v>
      </c>
      <c r="D144" s="11" t="s">
        <v>178</v>
      </c>
      <c r="E144" s="8">
        <v>186509.33</v>
      </c>
    </row>
    <row r="145" spans="1:5" ht="38.25" customHeight="1">
      <c r="A145" s="9">
        <v>28</v>
      </c>
      <c r="B145" s="12" t="s">
        <v>179</v>
      </c>
      <c r="C145" s="12"/>
      <c r="D145" s="12"/>
      <c r="E145" s="12"/>
    </row>
    <row r="146" spans="1:5">
      <c r="A146" s="9"/>
      <c r="B146" s="11">
        <v>1</v>
      </c>
      <c r="C146" s="11" t="s">
        <v>8</v>
      </c>
      <c r="D146" s="11" t="s">
        <v>180</v>
      </c>
      <c r="E146" s="8">
        <v>122075</v>
      </c>
    </row>
    <row r="147" spans="1:5">
      <c r="A147" s="9"/>
      <c r="B147" s="11">
        <v>2</v>
      </c>
      <c r="C147" s="11" t="s">
        <v>10</v>
      </c>
      <c r="D147" s="11" t="s">
        <v>181</v>
      </c>
      <c r="E147" s="8">
        <v>126733</v>
      </c>
    </row>
    <row r="148" spans="1:5">
      <c r="A148" s="9"/>
      <c r="B148" s="11">
        <v>3</v>
      </c>
      <c r="C148" s="11" t="s">
        <v>10</v>
      </c>
      <c r="D148" s="11" t="s">
        <v>182</v>
      </c>
      <c r="E148" s="8">
        <v>130379</v>
      </c>
    </row>
    <row r="149" spans="1:5">
      <c r="A149" s="9"/>
      <c r="B149" s="11">
        <v>4</v>
      </c>
      <c r="C149" s="11" t="s">
        <v>14</v>
      </c>
      <c r="D149" s="11" t="s">
        <v>183</v>
      </c>
      <c r="E149" s="8">
        <v>120546</v>
      </c>
    </row>
    <row r="150" spans="1:5" ht="39" customHeight="1">
      <c r="A150" s="9">
        <v>29</v>
      </c>
      <c r="B150" s="12" t="s">
        <v>184</v>
      </c>
      <c r="C150" s="12"/>
      <c r="D150" s="12"/>
      <c r="E150" s="12"/>
    </row>
    <row r="151" spans="1:5">
      <c r="A151" s="9"/>
      <c r="B151" s="7" t="s">
        <v>21</v>
      </c>
      <c r="C151" s="7" t="s">
        <v>8</v>
      </c>
      <c r="D151" s="7" t="s">
        <v>185</v>
      </c>
      <c r="E151" s="8">
        <v>234683.7</v>
      </c>
    </row>
    <row r="152" spans="1:5">
      <c r="A152" s="9"/>
      <c r="B152" s="7" t="s">
        <v>23</v>
      </c>
      <c r="C152" s="7" t="s">
        <v>10</v>
      </c>
      <c r="D152" s="7" t="s">
        <v>186</v>
      </c>
      <c r="E152" s="8">
        <v>147874.71</v>
      </c>
    </row>
    <row r="153" spans="1:5">
      <c r="A153" s="9"/>
      <c r="B153" s="7" t="s">
        <v>60</v>
      </c>
      <c r="C153" s="7" t="s">
        <v>14</v>
      </c>
      <c r="D153" s="7" t="s">
        <v>187</v>
      </c>
      <c r="E153" s="8">
        <v>219731.54</v>
      </c>
    </row>
    <row r="154" spans="1:5" ht="39.75" customHeight="1">
      <c r="A154" s="9">
        <v>30</v>
      </c>
      <c r="B154" s="12" t="s">
        <v>188</v>
      </c>
      <c r="C154" s="12"/>
      <c r="D154" s="12"/>
      <c r="E154" s="12"/>
    </row>
    <row r="155" spans="1:5" ht="37.5">
      <c r="A155" s="9"/>
      <c r="B155" s="11">
        <v>1</v>
      </c>
      <c r="C155" s="11" t="s">
        <v>8</v>
      </c>
      <c r="D155" s="11" t="s">
        <v>189</v>
      </c>
      <c r="E155" s="8">
        <v>127842.1</v>
      </c>
    </row>
    <row r="156" spans="1:5" ht="93.75">
      <c r="A156" s="9"/>
      <c r="B156" s="11">
        <v>2</v>
      </c>
      <c r="C156" s="11" t="s">
        <v>190</v>
      </c>
      <c r="D156" s="11" t="s">
        <v>191</v>
      </c>
      <c r="E156" s="8">
        <v>192354.2</v>
      </c>
    </row>
    <row r="157" spans="1:5" ht="37.5">
      <c r="A157" s="9"/>
      <c r="B157" s="11">
        <v>3</v>
      </c>
      <c r="C157" s="11" t="s">
        <v>14</v>
      </c>
      <c r="D157" s="11" t="s">
        <v>192</v>
      </c>
      <c r="E157" s="8">
        <v>158415.4</v>
      </c>
    </row>
    <row r="158" spans="1:5" ht="36.6" customHeight="1">
      <c r="A158" s="9">
        <v>31</v>
      </c>
      <c r="B158" s="12" t="s">
        <v>193</v>
      </c>
      <c r="C158" s="12"/>
      <c r="D158" s="12"/>
      <c r="E158" s="12"/>
    </row>
    <row r="159" spans="1:5">
      <c r="A159" s="9"/>
      <c r="B159" s="11">
        <v>1</v>
      </c>
      <c r="C159" s="11" t="s">
        <v>8</v>
      </c>
      <c r="D159" s="11" t="s">
        <v>194</v>
      </c>
      <c r="E159" s="8">
        <v>240071</v>
      </c>
    </row>
    <row r="160" spans="1:5" ht="33" customHeight="1">
      <c r="A160" s="9"/>
      <c r="B160" s="11">
        <v>2</v>
      </c>
      <c r="C160" s="11" t="s">
        <v>52</v>
      </c>
      <c r="D160" s="11" t="s">
        <v>195</v>
      </c>
      <c r="E160" s="8">
        <v>194391</v>
      </c>
    </row>
    <row r="161" spans="1:5" ht="37.5">
      <c r="A161" s="9"/>
      <c r="B161" s="11">
        <v>3</v>
      </c>
      <c r="C161" s="11" t="s">
        <v>10</v>
      </c>
      <c r="D161" s="11" t="s">
        <v>196</v>
      </c>
      <c r="E161" s="8">
        <v>196412</v>
      </c>
    </row>
    <row r="162" spans="1:5" ht="37.5">
      <c r="A162" s="9"/>
      <c r="B162" s="11">
        <v>4</v>
      </c>
      <c r="C162" s="11" t="s">
        <v>14</v>
      </c>
      <c r="D162" s="11" t="s">
        <v>197</v>
      </c>
      <c r="E162" s="8">
        <v>192120</v>
      </c>
    </row>
    <row r="163" spans="1:5" ht="36" customHeight="1">
      <c r="A163" s="9">
        <v>32</v>
      </c>
      <c r="B163" s="12" t="s">
        <v>198</v>
      </c>
      <c r="C163" s="12"/>
      <c r="D163" s="12"/>
      <c r="E163" s="12"/>
    </row>
    <row r="164" spans="1:5">
      <c r="A164" s="9"/>
      <c r="B164" s="11">
        <v>1</v>
      </c>
      <c r="C164" s="11" t="s">
        <v>8</v>
      </c>
      <c r="D164" s="11" t="s">
        <v>199</v>
      </c>
      <c r="E164" s="8">
        <v>79684</v>
      </c>
    </row>
    <row r="165" spans="1:5">
      <c r="A165" s="9"/>
      <c r="B165" s="11">
        <v>2</v>
      </c>
      <c r="C165" s="11" t="s">
        <v>10</v>
      </c>
      <c r="D165" s="11" t="s">
        <v>200</v>
      </c>
      <c r="E165" s="8">
        <v>79101</v>
      </c>
    </row>
    <row r="166" spans="1:5">
      <c r="A166" s="9"/>
      <c r="B166" s="11">
        <v>3</v>
      </c>
      <c r="C166" s="11" t="s">
        <v>14</v>
      </c>
      <c r="D166" s="11" t="s">
        <v>201</v>
      </c>
      <c r="E166" s="8">
        <v>79497</v>
      </c>
    </row>
    <row r="167" spans="1:5" ht="41.25" customHeight="1">
      <c r="A167" s="9">
        <v>33</v>
      </c>
      <c r="B167" s="34" t="s">
        <v>202</v>
      </c>
      <c r="C167" s="34"/>
      <c r="D167" s="34"/>
      <c r="E167" s="34"/>
    </row>
    <row r="168" spans="1:5">
      <c r="A168" s="9"/>
      <c r="B168" s="7">
        <v>1</v>
      </c>
      <c r="C168" s="7" t="s">
        <v>8</v>
      </c>
      <c r="D168" s="7" t="s">
        <v>203</v>
      </c>
      <c r="E168" s="35">
        <v>1078011</v>
      </c>
    </row>
    <row r="169" spans="1:5">
      <c r="A169" s="9"/>
      <c r="B169" s="7">
        <f>SUM(B168)+1</f>
        <v>2</v>
      </c>
      <c r="C169" s="7" t="s">
        <v>8</v>
      </c>
      <c r="D169" s="7" t="s">
        <v>204</v>
      </c>
      <c r="E169" s="35">
        <v>101490.62</v>
      </c>
    </row>
    <row r="170" spans="1:5">
      <c r="A170" s="9"/>
      <c r="B170" s="7">
        <f t="shared" ref="B170:B181" si="0">SUM(B169)+1</f>
        <v>3</v>
      </c>
      <c r="C170" s="7" t="s">
        <v>8</v>
      </c>
      <c r="D170" s="7" t="s">
        <v>205</v>
      </c>
      <c r="E170" s="35">
        <v>1935586.88</v>
      </c>
    </row>
    <row r="171" spans="1:5">
      <c r="A171" s="9"/>
      <c r="B171" s="7">
        <f t="shared" si="0"/>
        <v>4</v>
      </c>
      <c r="C171" s="7" t="s">
        <v>8</v>
      </c>
      <c r="D171" s="7" t="s">
        <v>206</v>
      </c>
      <c r="E171" s="35">
        <v>829866.93</v>
      </c>
    </row>
    <row r="172" spans="1:5">
      <c r="A172" s="9"/>
      <c r="B172" s="7">
        <f t="shared" si="0"/>
        <v>5</v>
      </c>
      <c r="C172" s="7" t="s">
        <v>52</v>
      </c>
      <c r="D172" s="7" t="s">
        <v>204</v>
      </c>
      <c r="E172" s="35">
        <v>382913.1</v>
      </c>
    </row>
    <row r="173" spans="1:5">
      <c r="A173" s="9"/>
      <c r="B173" s="7">
        <f t="shared" si="0"/>
        <v>6</v>
      </c>
      <c r="C173" s="7" t="s">
        <v>52</v>
      </c>
      <c r="D173" s="7" t="s">
        <v>206</v>
      </c>
      <c r="E173" s="35">
        <v>524990.94999999995</v>
      </c>
    </row>
    <row r="174" spans="1:5">
      <c r="A174" s="9"/>
      <c r="B174" s="7">
        <f t="shared" si="0"/>
        <v>7</v>
      </c>
      <c r="C174" s="7" t="s">
        <v>10</v>
      </c>
      <c r="D174" s="7" t="s">
        <v>207</v>
      </c>
      <c r="E174" s="35">
        <v>298511.40999999997</v>
      </c>
    </row>
    <row r="175" spans="1:5" ht="37.5">
      <c r="A175" s="9"/>
      <c r="B175" s="7">
        <f t="shared" si="0"/>
        <v>8</v>
      </c>
      <c r="C175" s="7" t="s">
        <v>10</v>
      </c>
      <c r="D175" s="7" t="s">
        <v>208</v>
      </c>
      <c r="E175" s="35">
        <v>408323.76</v>
      </c>
    </row>
    <row r="176" spans="1:5" ht="37.5">
      <c r="A176" s="9"/>
      <c r="B176" s="7">
        <f t="shared" si="0"/>
        <v>9</v>
      </c>
      <c r="C176" s="7" t="s">
        <v>10</v>
      </c>
      <c r="D176" s="7" t="s">
        <v>209</v>
      </c>
      <c r="E176" s="35">
        <v>299632.73</v>
      </c>
    </row>
    <row r="177" spans="1:5">
      <c r="A177" s="9"/>
      <c r="B177" s="7">
        <f t="shared" si="0"/>
        <v>10</v>
      </c>
      <c r="C177" s="7" t="s">
        <v>10</v>
      </c>
      <c r="D177" s="7" t="s">
        <v>210</v>
      </c>
      <c r="E177" s="35">
        <v>183338.6</v>
      </c>
    </row>
    <row r="178" spans="1:5" ht="37.5">
      <c r="A178" s="9"/>
      <c r="B178" s="7">
        <f t="shared" si="0"/>
        <v>11</v>
      </c>
      <c r="C178" s="7" t="s">
        <v>10</v>
      </c>
      <c r="D178" s="7" t="s">
        <v>211</v>
      </c>
      <c r="E178" s="35">
        <v>340304.81</v>
      </c>
    </row>
    <row r="179" spans="1:5">
      <c r="A179" s="9"/>
      <c r="B179" s="7">
        <f t="shared" si="0"/>
        <v>12</v>
      </c>
      <c r="C179" s="7" t="s">
        <v>10</v>
      </c>
      <c r="D179" s="7" t="s">
        <v>212</v>
      </c>
      <c r="E179" s="35">
        <v>288378.44</v>
      </c>
    </row>
    <row r="180" spans="1:5">
      <c r="A180" s="9"/>
      <c r="B180" s="7">
        <f t="shared" si="0"/>
        <v>13</v>
      </c>
      <c r="C180" s="7" t="s">
        <v>10</v>
      </c>
      <c r="D180" s="7" t="s">
        <v>213</v>
      </c>
      <c r="E180" s="35">
        <v>6886.5</v>
      </c>
    </row>
    <row r="181" spans="1:5" ht="37.5">
      <c r="A181" s="9"/>
      <c r="B181" s="7">
        <f t="shared" si="0"/>
        <v>14</v>
      </c>
      <c r="C181" s="7" t="s">
        <v>14</v>
      </c>
      <c r="D181" s="7" t="s">
        <v>214</v>
      </c>
      <c r="E181" s="35">
        <v>266371.28000000003</v>
      </c>
    </row>
    <row r="182" spans="1:5" ht="40.15" customHeight="1">
      <c r="A182" s="9">
        <v>34</v>
      </c>
      <c r="B182" s="12" t="s">
        <v>215</v>
      </c>
      <c r="C182" s="12"/>
      <c r="D182" s="12"/>
      <c r="E182" s="12"/>
    </row>
    <row r="183" spans="1:5" ht="37.5">
      <c r="A183" s="9"/>
      <c r="B183" s="11">
        <v>1</v>
      </c>
      <c r="C183" s="11" t="s">
        <v>8</v>
      </c>
      <c r="D183" s="11" t="s">
        <v>216</v>
      </c>
      <c r="E183" s="8">
        <v>129080.9</v>
      </c>
    </row>
    <row r="184" spans="1:5" ht="63.75" customHeight="1">
      <c r="A184" s="9"/>
      <c r="B184" s="11">
        <v>2</v>
      </c>
      <c r="C184" s="11" t="s">
        <v>217</v>
      </c>
      <c r="D184" s="11" t="s">
        <v>218</v>
      </c>
      <c r="E184" s="8">
        <v>315582.01</v>
      </c>
    </row>
    <row r="185" spans="1:5">
      <c r="A185" s="9"/>
      <c r="B185" s="11">
        <v>3</v>
      </c>
      <c r="C185" s="11" t="s">
        <v>10</v>
      </c>
      <c r="D185" s="11" t="s">
        <v>219</v>
      </c>
      <c r="E185" s="8">
        <v>182264.92</v>
      </c>
    </row>
    <row r="186" spans="1:5" ht="21" customHeight="1">
      <c r="A186" s="9"/>
      <c r="B186" s="11">
        <v>4</v>
      </c>
      <c r="C186" s="11" t="s">
        <v>14</v>
      </c>
      <c r="D186" s="11" t="s">
        <v>220</v>
      </c>
      <c r="E186" s="8">
        <v>256282.85</v>
      </c>
    </row>
    <row r="187" spans="1:5" ht="39.75" customHeight="1">
      <c r="A187" s="9">
        <v>35</v>
      </c>
      <c r="B187" s="12" t="s">
        <v>221</v>
      </c>
      <c r="C187" s="12"/>
      <c r="D187" s="12"/>
      <c r="E187" s="12"/>
    </row>
    <row r="188" spans="1:5" ht="37.5">
      <c r="A188" s="9"/>
      <c r="B188" s="36">
        <v>1</v>
      </c>
      <c r="C188" s="36" t="s">
        <v>222</v>
      </c>
      <c r="D188" s="36" t="s">
        <v>223</v>
      </c>
      <c r="E188" s="8">
        <v>114874.96</v>
      </c>
    </row>
    <row r="189" spans="1:5" ht="37.5">
      <c r="A189" s="9"/>
      <c r="B189" s="36">
        <v>2</v>
      </c>
      <c r="C189" s="36" t="s">
        <v>224</v>
      </c>
      <c r="D189" s="36" t="s">
        <v>225</v>
      </c>
      <c r="E189" s="8">
        <v>130984.56</v>
      </c>
    </row>
    <row r="190" spans="1:5">
      <c r="A190" s="9"/>
      <c r="B190" s="36">
        <v>3</v>
      </c>
      <c r="C190" s="36" t="s">
        <v>52</v>
      </c>
      <c r="D190" s="36" t="s">
        <v>226</v>
      </c>
      <c r="E190" s="8">
        <v>192985</v>
      </c>
    </row>
    <row r="191" spans="1:5">
      <c r="A191" s="9"/>
      <c r="B191" s="36">
        <v>4</v>
      </c>
      <c r="C191" s="36" t="s">
        <v>161</v>
      </c>
      <c r="D191" s="36" t="s">
        <v>227</v>
      </c>
      <c r="E191" s="8">
        <v>162246.70000000001</v>
      </c>
    </row>
    <row r="192" spans="1:5" ht="37.5">
      <c r="A192" s="9"/>
      <c r="B192" s="36">
        <v>5</v>
      </c>
      <c r="C192" s="36" t="s">
        <v>10</v>
      </c>
      <c r="D192" s="36" t="s">
        <v>228</v>
      </c>
      <c r="E192" s="8">
        <v>141139.35</v>
      </c>
    </row>
    <row r="193" spans="1:5" ht="36.6" customHeight="1">
      <c r="A193" s="9">
        <v>36</v>
      </c>
      <c r="B193" s="12" t="s">
        <v>229</v>
      </c>
      <c r="C193" s="12"/>
      <c r="D193" s="12"/>
      <c r="E193" s="12"/>
    </row>
    <row r="194" spans="1:5">
      <c r="A194" s="9"/>
      <c r="B194" s="11">
        <v>1</v>
      </c>
      <c r="C194" s="11" t="s">
        <v>8</v>
      </c>
      <c r="D194" s="11" t="s">
        <v>230</v>
      </c>
      <c r="E194" s="8">
        <v>177019.2</v>
      </c>
    </row>
    <row r="195" spans="1:5" ht="37.5">
      <c r="A195" s="9"/>
      <c r="B195" s="11">
        <v>2</v>
      </c>
      <c r="C195" s="11" t="s">
        <v>10</v>
      </c>
      <c r="D195" s="11" t="s">
        <v>231</v>
      </c>
      <c r="E195" s="8">
        <v>131805.94</v>
      </c>
    </row>
    <row r="196" spans="1:5">
      <c r="A196" s="9"/>
      <c r="B196" s="11">
        <v>3</v>
      </c>
      <c r="C196" s="11" t="s">
        <v>14</v>
      </c>
      <c r="D196" s="11" t="s">
        <v>232</v>
      </c>
      <c r="E196" s="8">
        <v>178640.26</v>
      </c>
    </row>
    <row r="197" spans="1:5" ht="36.75" customHeight="1">
      <c r="A197" s="9">
        <v>37</v>
      </c>
      <c r="B197" s="12" t="s">
        <v>233</v>
      </c>
      <c r="C197" s="12"/>
      <c r="D197" s="12"/>
      <c r="E197" s="12"/>
    </row>
    <row r="198" spans="1:5">
      <c r="A198" s="9"/>
      <c r="B198" s="21">
        <v>1</v>
      </c>
      <c r="C198" s="21" t="s">
        <v>8</v>
      </c>
      <c r="D198" s="21" t="s">
        <v>234</v>
      </c>
      <c r="E198" s="37">
        <v>217196.3</v>
      </c>
    </row>
    <row r="199" spans="1:5">
      <c r="A199" s="9"/>
      <c r="B199" s="21">
        <v>2</v>
      </c>
      <c r="C199" s="21" t="s">
        <v>52</v>
      </c>
      <c r="D199" s="21" t="s">
        <v>235</v>
      </c>
      <c r="E199" s="37">
        <v>236381.91</v>
      </c>
    </row>
    <row r="200" spans="1:5" ht="37.5">
      <c r="A200" s="9"/>
      <c r="B200" s="21">
        <v>3</v>
      </c>
      <c r="C200" s="21" t="s">
        <v>10</v>
      </c>
      <c r="D200" s="21" t="s">
        <v>236</v>
      </c>
      <c r="E200" s="37">
        <v>191869.86</v>
      </c>
    </row>
    <row r="201" spans="1:5">
      <c r="A201" s="9"/>
      <c r="B201" s="21">
        <v>4</v>
      </c>
      <c r="C201" s="21" t="s">
        <v>14</v>
      </c>
      <c r="D201" s="21" t="s">
        <v>237</v>
      </c>
      <c r="E201" s="37">
        <v>227930.97</v>
      </c>
    </row>
    <row r="202" spans="1:5" ht="42" customHeight="1">
      <c r="A202" s="9">
        <v>38</v>
      </c>
      <c r="B202" s="12" t="s">
        <v>238</v>
      </c>
      <c r="C202" s="12"/>
      <c r="D202" s="12"/>
      <c r="E202" s="12"/>
    </row>
    <row r="203" spans="1:5">
      <c r="A203" s="9"/>
      <c r="B203" s="11">
        <v>1</v>
      </c>
      <c r="C203" s="11" t="s">
        <v>8</v>
      </c>
      <c r="D203" s="11" t="s">
        <v>239</v>
      </c>
      <c r="E203" s="35">
        <v>139606.54999999999</v>
      </c>
    </row>
    <row r="204" spans="1:5" ht="37.5">
      <c r="A204" s="9"/>
      <c r="B204" s="11">
        <v>2</v>
      </c>
      <c r="C204" s="11" t="s">
        <v>240</v>
      </c>
      <c r="D204" s="11" t="s">
        <v>241</v>
      </c>
      <c r="E204" s="35">
        <v>134198.18</v>
      </c>
    </row>
    <row r="205" spans="1:5" ht="37.5">
      <c r="A205" s="9"/>
      <c r="B205" s="11">
        <v>3</v>
      </c>
      <c r="C205" s="11" t="s">
        <v>242</v>
      </c>
      <c r="D205" s="11" t="s">
        <v>243</v>
      </c>
      <c r="E205" s="35">
        <v>130054.19</v>
      </c>
    </row>
    <row r="206" spans="1:5" ht="37.5">
      <c r="A206" s="9"/>
      <c r="B206" s="11">
        <v>4</v>
      </c>
      <c r="C206" s="11" t="s">
        <v>14</v>
      </c>
      <c r="D206" s="11" t="s">
        <v>244</v>
      </c>
      <c r="E206" s="35">
        <v>110775.34</v>
      </c>
    </row>
    <row r="207" spans="1:5" ht="35.450000000000003" customHeight="1">
      <c r="A207" s="9">
        <v>39</v>
      </c>
      <c r="B207" s="12" t="s">
        <v>245</v>
      </c>
      <c r="C207" s="12"/>
      <c r="D207" s="12"/>
      <c r="E207" s="12"/>
    </row>
    <row r="208" spans="1:5" ht="37.5">
      <c r="A208" s="9"/>
      <c r="B208" s="11">
        <v>1</v>
      </c>
      <c r="C208" s="11" t="s">
        <v>8</v>
      </c>
      <c r="D208" s="11" t="s">
        <v>246</v>
      </c>
      <c r="E208" s="8">
        <v>326589.42749999999</v>
      </c>
    </row>
    <row r="209" spans="1:5">
      <c r="A209" s="9"/>
      <c r="B209" s="11">
        <v>2</v>
      </c>
      <c r="C209" s="11" t="s">
        <v>10</v>
      </c>
      <c r="D209" s="11" t="s">
        <v>247</v>
      </c>
      <c r="E209" s="8">
        <v>200050.8175</v>
      </c>
    </row>
    <row r="210" spans="1:5">
      <c r="A210" s="9"/>
      <c r="B210" s="11">
        <v>3</v>
      </c>
      <c r="C210" s="11" t="s">
        <v>10</v>
      </c>
      <c r="D210" s="11" t="s">
        <v>248</v>
      </c>
      <c r="E210" s="8">
        <v>238909.48083333333</v>
      </c>
    </row>
    <row r="211" spans="1:5" ht="37.5">
      <c r="A211" s="9"/>
      <c r="B211" s="11">
        <v>4</v>
      </c>
      <c r="C211" s="11" t="s">
        <v>249</v>
      </c>
      <c r="D211" s="11" t="s">
        <v>250</v>
      </c>
      <c r="E211" s="8">
        <v>110727.3925</v>
      </c>
    </row>
    <row r="212" spans="1:5">
      <c r="A212" s="9"/>
      <c r="B212" s="11">
        <v>5</v>
      </c>
      <c r="C212" s="11" t="s">
        <v>14</v>
      </c>
      <c r="D212" s="11" t="s">
        <v>251</v>
      </c>
      <c r="E212" s="8">
        <v>262070.03416666668</v>
      </c>
    </row>
    <row r="213" spans="1:5" ht="38.25" customHeight="1">
      <c r="A213" s="9">
        <v>40</v>
      </c>
      <c r="B213" s="34" t="s">
        <v>252</v>
      </c>
      <c r="C213" s="34"/>
      <c r="D213" s="34"/>
      <c r="E213" s="34"/>
    </row>
    <row r="214" spans="1:5" ht="56.25">
      <c r="A214" s="9"/>
      <c r="B214" s="38">
        <v>1</v>
      </c>
      <c r="C214" s="39" t="s">
        <v>8</v>
      </c>
      <c r="D214" s="39" t="s">
        <v>253</v>
      </c>
      <c r="E214" s="40">
        <v>160073.48000000001</v>
      </c>
    </row>
    <row r="215" spans="1:5" ht="37.5" customHeight="1">
      <c r="A215" s="9"/>
      <c r="B215" s="38">
        <v>2</v>
      </c>
      <c r="C215" s="39" t="s">
        <v>8</v>
      </c>
      <c r="D215" s="39" t="s">
        <v>254</v>
      </c>
      <c r="E215" s="40">
        <v>200819.59</v>
      </c>
    </row>
    <row r="216" spans="1:5">
      <c r="A216" s="9"/>
      <c r="B216" s="38">
        <v>3</v>
      </c>
      <c r="C216" s="39" t="s">
        <v>10</v>
      </c>
      <c r="D216" s="39" t="s">
        <v>255</v>
      </c>
      <c r="E216" s="40">
        <v>128023.22</v>
      </c>
    </row>
    <row r="217" spans="1:5" ht="37.5">
      <c r="A217" s="9"/>
      <c r="B217" s="38">
        <v>4</v>
      </c>
      <c r="C217" s="39" t="s">
        <v>10</v>
      </c>
      <c r="D217" s="39" t="s">
        <v>256</v>
      </c>
      <c r="E217" s="40">
        <v>96114.15</v>
      </c>
    </row>
    <row r="218" spans="1:5">
      <c r="A218" s="9"/>
      <c r="B218" s="38">
        <v>5</v>
      </c>
      <c r="C218" s="39" t="s">
        <v>257</v>
      </c>
      <c r="D218" s="39" t="s">
        <v>258</v>
      </c>
      <c r="E218" s="40">
        <v>110197.27</v>
      </c>
    </row>
    <row r="219" spans="1:5" ht="35.450000000000003" customHeight="1">
      <c r="A219" s="9"/>
      <c r="B219" s="38">
        <v>6</v>
      </c>
      <c r="C219" s="39" t="s">
        <v>41</v>
      </c>
      <c r="D219" s="39" t="s">
        <v>259</v>
      </c>
      <c r="E219" s="40">
        <v>75937.3</v>
      </c>
    </row>
    <row r="220" spans="1:5" ht="31.15" customHeight="1">
      <c r="A220" s="9"/>
      <c r="B220" s="38">
        <v>7</v>
      </c>
      <c r="C220" s="39" t="s">
        <v>41</v>
      </c>
      <c r="D220" s="39" t="s">
        <v>260</v>
      </c>
      <c r="E220" s="40">
        <v>73834.36</v>
      </c>
    </row>
    <row r="221" spans="1:5" ht="35.25" customHeight="1">
      <c r="A221" s="9"/>
      <c r="B221" s="38">
        <v>8</v>
      </c>
      <c r="C221" s="17" t="s">
        <v>14</v>
      </c>
      <c r="D221" s="17" t="s">
        <v>261</v>
      </c>
      <c r="E221" s="41">
        <v>122084.09</v>
      </c>
    </row>
    <row r="222" spans="1:5" ht="43.5" customHeight="1">
      <c r="A222" s="9">
        <v>41</v>
      </c>
      <c r="B222" s="34" t="s">
        <v>262</v>
      </c>
      <c r="C222" s="34"/>
      <c r="D222" s="34"/>
      <c r="E222" s="34"/>
    </row>
    <row r="223" spans="1:5" ht="37.5">
      <c r="A223" s="9"/>
      <c r="B223" s="11">
        <v>1</v>
      </c>
      <c r="C223" s="11" t="s">
        <v>8</v>
      </c>
      <c r="D223" s="11" t="s">
        <v>263</v>
      </c>
      <c r="E223" s="8">
        <v>240786.08</v>
      </c>
    </row>
    <row r="224" spans="1:5">
      <c r="A224" s="9"/>
      <c r="B224" s="11">
        <v>2</v>
      </c>
      <c r="C224" s="11" t="s">
        <v>52</v>
      </c>
      <c r="D224" s="11" t="s">
        <v>264</v>
      </c>
      <c r="E224" s="8">
        <v>193796.81</v>
      </c>
    </row>
    <row r="225" spans="1:5" ht="24" customHeight="1">
      <c r="A225" s="9"/>
      <c r="B225" s="11">
        <v>3</v>
      </c>
      <c r="C225" s="11" t="s">
        <v>10</v>
      </c>
      <c r="D225" s="11" t="s">
        <v>265</v>
      </c>
      <c r="E225" s="8">
        <v>150686.62</v>
      </c>
    </row>
    <row r="226" spans="1:5">
      <c r="A226" s="9"/>
      <c r="B226" s="11">
        <v>4</v>
      </c>
      <c r="C226" s="11" t="s">
        <v>10</v>
      </c>
      <c r="D226" s="11" t="s">
        <v>266</v>
      </c>
      <c r="E226" s="8">
        <v>128681.58</v>
      </c>
    </row>
    <row r="227" spans="1:5" ht="22.5" customHeight="1">
      <c r="A227" s="9"/>
      <c r="B227" s="11">
        <v>5</v>
      </c>
      <c r="C227" s="11" t="s">
        <v>14</v>
      </c>
      <c r="D227" s="11" t="s">
        <v>267</v>
      </c>
      <c r="E227" s="8">
        <v>165508.51</v>
      </c>
    </row>
    <row r="228" spans="1:5" ht="40.9" customHeight="1">
      <c r="A228" s="9">
        <v>42</v>
      </c>
      <c r="B228" s="12" t="s">
        <v>268</v>
      </c>
      <c r="C228" s="12"/>
      <c r="D228" s="12"/>
      <c r="E228" s="12"/>
    </row>
    <row r="229" spans="1:5" ht="20.45" customHeight="1">
      <c r="A229" s="9"/>
      <c r="B229" s="42">
        <v>1</v>
      </c>
      <c r="C229" s="7" t="s">
        <v>269</v>
      </c>
      <c r="D229" s="7" t="s">
        <v>270</v>
      </c>
      <c r="E229" s="8">
        <v>347994.29</v>
      </c>
    </row>
    <row r="230" spans="1:5" ht="20.45" customHeight="1">
      <c r="A230" s="9"/>
      <c r="B230" s="42">
        <v>2</v>
      </c>
      <c r="C230" s="7" t="s">
        <v>269</v>
      </c>
      <c r="D230" s="7" t="s">
        <v>271</v>
      </c>
      <c r="E230" s="8">
        <v>133708.79</v>
      </c>
    </row>
    <row r="231" spans="1:5" ht="20.45" customHeight="1">
      <c r="A231" s="9"/>
      <c r="B231" s="42">
        <v>3</v>
      </c>
      <c r="C231" s="16" t="s">
        <v>269</v>
      </c>
      <c r="D231" s="43" t="s">
        <v>272</v>
      </c>
      <c r="E231" s="44">
        <v>124524.1</v>
      </c>
    </row>
    <row r="232" spans="1:5" ht="20.45" customHeight="1">
      <c r="A232" s="9"/>
      <c r="B232" s="42">
        <v>4</v>
      </c>
      <c r="C232" s="19" t="s">
        <v>52</v>
      </c>
      <c r="D232" s="7" t="s">
        <v>271</v>
      </c>
      <c r="E232" s="44">
        <v>55164</v>
      </c>
    </row>
    <row r="233" spans="1:5" ht="20.45" customHeight="1">
      <c r="A233" s="9"/>
      <c r="B233" s="42">
        <v>5</v>
      </c>
      <c r="C233" s="16" t="s">
        <v>10</v>
      </c>
      <c r="D233" s="45" t="s">
        <v>273</v>
      </c>
      <c r="E233" s="44">
        <v>95176.21</v>
      </c>
    </row>
    <row r="234" spans="1:5" ht="20.45" customHeight="1">
      <c r="A234" s="9"/>
      <c r="B234" s="42">
        <v>6</v>
      </c>
      <c r="C234" s="16" t="s">
        <v>14</v>
      </c>
      <c r="D234" s="45" t="s">
        <v>274</v>
      </c>
      <c r="E234" s="44">
        <v>98878.1</v>
      </c>
    </row>
    <row r="235" spans="1:5" ht="20.45" customHeight="1">
      <c r="A235" s="9"/>
      <c r="B235" s="42">
        <v>7</v>
      </c>
      <c r="C235" s="45" t="s">
        <v>14</v>
      </c>
      <c r="D235" s="45" t="s">
        <v>275</v>
      </c>
      <c r="E235" s="44">
        <v>112504.38</v>
      </c>
    </row>
    <row r="236" spans="1:5" ht="40.15" customHeight="1">
      <c r="A236" s="9">
        <v>43</v>
      </c>
      <c r="B236" s="34" t="s">
        <v>276</v>
      </c>
      <c r="C236" s="34"/>
      <c r="D236" s="34"/>
      <c r="E236" s="34"/>
    </row>
    <row r="237" spans="1:5" ht="19.5" customHeight="1">
      <c r="A237" s="9"/>
      <c r="B237" s="7" t="s">
        <v>21</v>
      </c>
      <c r="C237" s="7" t="s">
        <v>8</v>
      </c>
      <c r="D237" s="7" t="s">
        <v>277</v>
      </c>
      <c r="E237" s="8">
        <v>159089.20000000001</v>
      </c>
    </row>
    <row r="238" spans="1:5" ht="37.5">
      <c r="A238" s="9"/>
      <c r="B238" s="7" t="s">
        <v>23</v>
      </c>
      <c r="C238" s="7" t="s">
        <v>10</v>
      </c>
      <c r="D238" s="7" t="s">
        <v>278</v>
      </c>
      <c r="E238" s="8">
        <v>153739.91</v>
      </c>
    </row>
    <row r="239" spans="1:5">
      <c r="A239" s="9"/>
      <c r="B239" s="7" t="s">
        <v>60</v>
      </c>
      <c r="C239" s="7" t="s">
        <v>14</v>
      </c>
      <c r="D239" s="7" t="s">
        <v>279</v>
      </c>
      <c r="E239" s="8">
        <v>155222.51999999999</v>
      </c>
    </row>
    <row r="240" spans="1:5" ht="37.9" customHeight="1">
      <c r="A240" s="9">
        <v>44</v>
      </c>
      <c r="B240" s="12" t="s">
        <v>280</v>
      </c>
      <c r="C240" s="12"/>
      <c r="D240" s="12"/>
      <c r="E240" s="12"/>
    </row>
    <row r="241" spans="1:5">
      <c r="A241" s="9"/>
      <c r="B241" s="7" t="s">
        <v>281</v>
      </c>
      <c r="C241" s="7" t="s">
        <v>8</v>
      </c>
      <c r="D241" s="7" t="s">
        <v>282</v>
      </c>
      <c r="E241" s="8">
        <v>160487.51999999999</v>
      </c>
    </row>
    <row r="242" spans="1:5" ht="34.5" customHeight="1">
      <c r="A242" s="9"/>
      <c r="B242" s="7" t="s">
        <v>23</v>
      </c>
      <c r="C242" s="7" t="s">
        <v>10</v>
      </c>
      <c r="D242" s="7" t="s">
        <v>283</v>
      </c>
      <c r="E242" s="8">
        <v>159750.91</v>
      </c>
    </row>
    <row r="243" spans="1:5" ht="56.25">
      <c r="A243" s="9"/>
      <c r="B243" s="7" t="s">
        <v>60</v>
      </c>
      <c r="C243" s="7" t="s">
        <v>284</v>
      </c>
      <c r="D243" s="7" t="s">
        <v>285</v>
      </c>
      <c r="E243" s="8">
        <v>159612.51999999999</v>
      </c>
    </row>
    <row r="244" spans="1:5">
      <c r="A244" s="9"/>
      <c r="B244" s="7" t="s">
        <v>62</v>
      </c>
      <c r="C244" s="7" t="s">
        <v>14</v>
      </c>
      <c r="D244" s="7" t="s">
        <v>286</v>
      </c>
      <c r="E244" s="8">
        <v>151616.69</v>
      </c>
    </row>
    <row r="245" spans="1:5" ht="39" customHeight="1">
      <c r="A245" s="9">
        <v>45</v>
      </c>
      <c r="B245" s="12" t="s">
        <v>287</v>
      </c>
      <c r="C245" s="12"/>
      <c r="D245" s="12"/>
      <c r="E245" s="12"/>
    </row>
    <row r="246" spans="1:5" ht="27.6" customHeight="1">
      <c r="A246" s="9"/>
      <c r="B246" s="11">
        <v>1</v>
      </c>
      <c r="C246" s="11" t="s">
        <v>8</v>
      </c>
      <c r="D246" s="11" t="s">
        <v>288</v>
      </c>
      <c r="E246" s="8">
        <v>150287.01</v>
      </c>
    </row>
    <row r="247" spans="1:5" ht="37.5">
      <c r="A247" s="9"/>
      <c r="B247" s="11">
        <v>2</v>
      </c>
      <c r="C247" s="11" t="s">
        <v>10</v>
      </c>
      <c r="D247" s="11" t="s">
        <v>289</v>
      </c>
      <c r="E247" s="8">
        <v>159966.98000000001</v>
      </c>
    </row>
    <row r="248" spans="1:5" ht="37.5">
      <c r="A248" s="9"/>
      <c r="B248" s="11">
        <v>3</v>
      </c>
      <c r="C248" s="11" t="s">
        <v>41</v>
      </c>
      <c r="D248" s="11" t="s">
        <v>290</v>
      </c>
      <c r="E248" s="8">
        <v>250382.51</v>
      </c>
    </row>
    <row r="249" spans="1:5" ht="35.25" customHeight="1">
      <c r="A249" s="9"/>
      <c r="B249" s="11">
        <v>4</v>
      </c>
      <c r="C249" s="11" t="s">
        <v>14</v>
      </c>
      <c r="D249" s="11" t="s">
        <v>291</v>
      </c>
      <c r="E249" s="8">
        <v>203662.07</v>
      </c>
    </row>
    <row r="250" spans="1:5" ht="46.15" customHeight="1">
      <c r="A250" s="9">
        <v>46</v>
      </c>
      <c r="B250" s="12" t="s">
        <v>292</v>
      </c>
      <c r="C250" s="12"/>
      <c r="D250" s="12"/>
      <c r="E250" s="12"/>
    </row>
    <row r="251" spans="1:5" ht="27" customHeight="1">
      <c r="A251" s="9"/>
      <c r="B251" s="11">
        <v>1</v>
      </c>
      <c r="C251" s="11" t="s">
        <v>8</v>
      </c>
      <c r="D251" s="11" t="s">
        <v>293</v>
      </c>
      <c r="E251" s="37">
        <v>132261.97</v>
      </c>
    </row>
    <row r="252" spans="1:5" ht="37.5">
      <c r="A252" s="9"/>
      <c r="B252" s="11">
        <v>2</v>
      </c>
      <c r="C252" s="11" t="s">
        <v>10</v>
      </c>
      <c r="D252" s="11" t="s">
        <v>294</v>
      </c>
      <c r="E252" s="37">
        <v>162702.91</v>
      </c>
    </row>
    <row r="253" spans="1:5">
      <c r="A253" s="9"/>
      <c r="B253" s="11">
        <v>3</v>
      </c>
      <c r="C253" s="11" t="s">
        <v>14</v>
      </c>
      <c r="D253" s="11" t="s">
        <v>295</v>
      </c>
      <c r="E253" s="37">
        <v>158378.56</v>
      </c>
    </row>
    <row r="254" spans="1:5" ht="40.15" customHeight="1">
      <c r="A254" s="9">
        <v>47</v>
      </c>
      <c r="B254" s="12" t="s">
        <v>296</v>
      </c>
      <c r="C254" s="12"/>
      <c r="D254" s="12"/>
      <c r="E254" s="12"/>
    </row>
    <row r="255" spans="1:5" ht="37.5">
      <c r="A255" s="9"/>
      <c r="B255" s="11">
        <v>1</v>
      </c>
      <c r="C255" s="11" t="s">
        <v>297</v>
      </c>
      <c r="D255" s="11" t="s">
        <v>298</v>
      </c>
      <c r="E255" s="8">
        <v>267278.46999999997</v>
      </c>
    </row>
    <row r="256" spans="1:5" ht="37.5">
      <c r="A256" s="9"/>
      <c r="B256" s="11">
        <v>2</v>
      </c>
      <c r="C256" s="11" t="s">
        <v>52</v>
      </c>
      <c r="D256" s="11" t="s">
        <v>299</v>
      </c>
      <c r="E256" s="8">
        <v>207078.42</v>
      </c>
    </row>
    <row r="257" spans="1:5">
      <c r="A257" s="9"/>
      <c r="B257" s="11">
        <v>3</v>
      </c>
      <c r="C257" s="11" t="s">
        <v>10</v>
      </c>
      <c r="D257" s="11" t="s">
        <v>300</v>
      </c>
      <c r="E257" s="8">
        <v>105224.45</v>
      </c>
    </row>
    <row r="258" spans="1:5" ht="34.15" customHeight="1">
      <c r="A258" s="9"/>
      <c r="B258" s="11">
        <v>4</v>
      </c>
      <c r="C258" s="11" t="s">
        <v>14</v>
      </c>
      <c r="D258" s="11" t="s">
        <v>301</v>
      </c>
      <c r="E258" s="8">
        <v>212857.68</v>
      </c>
    </row>
    <row r="259" spans="1:5" ht="35.450000000000003" customHeight="1">
      <c r="A259" s="9">
        <v>48</v>
      </c>
      <c r="B259" s="12" t="s">
        <v>302</v>
      </c>
      <c r="C259" s="12"/>
      <c r="D259" s="12"/>
      <c r="E259" s="12"/>
    </row>
    <row r="260" spans="1:5">
      <c r="A260" s="9"/>
      <c r="B260" s="11">
        <v>1</v>
      </c>
      <c r="C260" s="11" t="s">
        <v>303</v>
      </c>
      <c r="D260" s="11" t="s">
        <v>250</v>
      </c>
      <c r="E260" s="8">
        <v>172650</v>
      </c>
    </row>
    <row r="261" spans="1:5">
      <c r="A261" s="9"/>
      <c r="B261" s="11">
        <v>2</v>
      </c>
      <c r="C261" s="11" t="s">
        <v>304</v>
      </c>
      <c r="D261" s="11" t="s">
        <v>305</v>
      </c>
      <c r="E261" s="8">
        <v>146818</v>
      </c>
    </row>
    <row r="262" spans="1:5" ht="34.9" customHeight="1">
      <c r="A262" s="9"/>
      <c r="B262" s="11">
        <v>3</v>
      </c>
      <c r="C262" s="11" t="s">
        <v>306</v>
      </c>
      <c r="D262" s="11" t="s">
        <v>305</v>
      </c>
      <c r="E262" s="8">
        <v>71417</v>
      </c>
    </row>
    <row r="263" spans="1:5" ht="37.5">
      <c r="A263" s="9"/>
      <c r="B263" s="11">
        <v>4</v>
      </c>
      <c r="C263" s="11" t="s">
        <v>307</v>
      </c>
      <c r="D263" s="11" t="s">
        <v>308</v>
      </c>
      <c r="E263" s="8">
        <v>155586</v>
      </c>
    </row>
    <row r="264" spans="1:5" ht="56.25">
      <c r="A264" s="9"/>
      <c r="B264" s="11">
        <v>5</v>
      </c>
      <c r="C264" s="11" t="s">
        <v>309</v>
      </c>
      <c r="D264" s="11" t="s">
        <v>310</v>
      </c>
      <c r="E264" s="8">
        <v>93417</v>
      </c>
    </row>
    <row r="265" spans="1:5">
      <c r="A265" s="9"/>
      <c r="B265" s="11">
        <v>6</v>
      </c>
      <c r="C265" s="11" t="s">
        <v>14</v>
      </c>
      <c r="D265" s="11" t="s">
        <v>311</v>
      </c>
      <c r="E265" s="8">
        <v>140043</v>
      </c>
    </row>
    <row r="266" spans="1:5" ht="37.15" customHeight="1">
      <c r="A266" s="9">
        <v>49</v>
      </c>
      <c r="B266" s="12" t="s">
        <v>312</v>
      </c>
      <c r="C266" s="12"/>
      <c r="D266" s="12"/>
      <c r="E266" s="12"/>
    </row>
    <row r="267" spans="1:5" ht="33" customHeight="1">
      <c r="A267" s="9"/>
      <c r="B267" s="11">
        <v>1</v>
      </c>
      <c r="C267" s="11" t="s">
        <v>8</v>
      </c>
      <c r="D267" s="11" t="s">
        <v>313</v>
      </c>
      <c r="E267" s="8">
        <v>187996.1</v>
      </c>
    </row>
    <row r="268" spans="1:5">
      <c r="A268" s="9"/>
      <c r="B268" s="11">
        <v>2</v>
      </c>
      <c r="C268" s="11" t="s">
        <v>10</v>
      </c>
      <c r="D268" s="11" t="s">
        <v>314</v>
      </c>
      <c r="E268" s="8">
        <v>94754.5</v>
      </c>
    </row>
    <row r="269" spans="1:5" ht="37.5">
      <c r="A269" s="9"/>
      <c r="B269" s="11">
        <v>4</v>
      </c>
      <c r="C269" s="11" t="s">
        <v>14</v>
      </c>
      <c r="D269" s="11" t="s">
        <v>315</v>
      </c>
      <c r="E269" s="8">
        <v>98788.56</v>
      </c>
    </row>
    <row r="270" spans="1:5" ht="41.45" customHeight="1">
      <c r="A270" s="9">
        <v>50</v>
      </c>
      <c r="B270" s="12" t="s">
        <v>316</v>
      </c>
      <c r="C270" s="12"/>
      <c r="D270" s="12"/>
      <c r="E270" s="12"/>
    </row>
    <row r="271" spans="1:5">
      <c r="A271" s="9"/>
      <c r="B271" s="11">
        <v>1</v>
      </c>
      <c r="C271" s="11" t="s">
        <v>8</v>
      </c>
      <c r="D271" s="11" t="s">
        <v>317</v>
      </c>
      <c r="E271" s="8">
        <v>109834.58</v>
      </c>
    </row>
    <row r="272" spans="1:5" ht="37.5">
      <c r="A272" s="9"/>
      <c r="B272" s="11">
        <v>2</v>
      </c>
      <c r="C272" s="11" t="s">
        <v>10</v>
      </c>
      <c r="D272" s="11" t="s">
        <v>318</v>
      </c>
      <c r="E272" s="8">
        <v>127127.67</v>
      </c>
    </row>
    <row r="273" spans="1:5">
      <c r="A273" s="9"/>
      <c r="B273" s="11">
        <v>3</v>
      </c>
      <c r="C273" s="11" t="s">
        <v>10</v>
      </c>
      <c r="D273" s="11" t="s">
        <v>319</v>
      </c>
      <c r="E273" s="8">
        <v>107221.55</v>
      </c>
    </row>
    <row r="274" spans="1:5" ht="26.25" customHeight="1">
      <c r="A274" s="9"/>
      <c r="B274" s="11">
        <v>4</v>
      </c>
      <c r="C274" s="11" t="s">
        <v>14</v>
      </c>
      <c r="D274" s="11" t="s">
        <v>320</v>
      </c>
      <c r="E274" s="8">
        <v>124775.51</v>
      </c>
    </row>
    <row r="275" spans="1:5" ht="40.9" customHeight="1">
      <c r="A275" s="9">
        <v>51</v>
      </c>
      <c r="B275" s="12" t="s">
        <v>321</v>
      </c>
      <c r="C275" s="12"/>
      <c r="D275" s="12"/>
      <c r="E275" s="12"/>
    </row>
    <row r="276" spans="1:5">
      <c r="A276" s="9"/>
      <c r="B276" s="11">
        <v>1</v>
      </c>
      <c r="C276" s="11" t="s">
        <v>8</v>
      </c>
      <c r="D276" s="11" t="s">
        <v>322</v>
      </c>
      <c r="E276" s="8">
        <v>248966</v>
      </c>
    </row>
    <row r="277" spans="1:5">
      <c r="A277" s="9"/>
      <c r="B277" s="11">
        <v>2</v>
      </c>
      <c r="C277" s="11" t="s">
        <v>33</v>
      </c>
      <c r="D277" s="11" t="s">
        <v>323</v>
      </c>
      <c r="E277" s="8">
        <v>186090</v>
      </c>
    </row>
    <row r="278" spans="1:5" ht="22.15" customHeight="1">
      <c r="A278" s="9"/>
      <c r="B278" s="11">
        <v>3</v>
      </c>
      <c r="C278" s="11" t="s">
        <v>33</v>
      </c>
      <c r="D278" s="11" t="s">
        <v>324</v>
      </c>
      <c r="E278" s="8">
        <v>201422</v>
      </c>
    </row>
    <row r="279" spans="1:5">
      <c r="A279" s="9"/>
      <c r="B279" s="11">
        <v>4</v>
      </c>
      <c r="C279" s="11" t="s">
        <v>33</v>
      </c>
      <c r="D279" s="11" t="s">
        <v>325</v>
      </c>
      <c r="E279" s="8">
        <v>195634</v>
      </c>
    </row>
    <row r="280" spans="1:5">
      <c r="A280" s="9"/>
      <c r="B280" s="11">
        <v>5</v>
      </c>
      <c r="C280" s="11" t="s">
        <v>33</v>
      </c>
      <c r="D280" s="11" t="s">
        <v>326</v>
      </c>
      <c r="E280" s="8">
        <v>189730</v>
      </c>
    </row>
    <row r="281" spans="1:5" ht="37.5">
      <c r="A281" s="9"/>
      <c r="B281" s="11">
        <v>6</v>
      </c>
      <c r="C281" s="11" t="s">
        <v>14</v>
      </c>
      <c r="D281" s="11" t="s">
        <v>327</v>
      </c>
      <c r="E281" s="8">
        <v>216214</v>
      </c>
    </row>
    <row r="282" spans="1:5" ht="39" customHeight="1">
      <c r="A282" s="9">
        <v>52</v>
      </c>
      <c r="B282" s="34" t="s">
        <v>328</v>
      </c>
      <c r="C282" s="34"/>
      <c r="D282" s="34"/>
      <c r="E282" s="34"/>
    </row>
    <row r="283" spans="1:5" ht="27.6" customHeight="1">
      <c r="A283" s="9"/>
      <c r="B283" s="20" t="s">
        <v>21</v>
      </c>
      <c r="C283" s="20" t="s">
        <v>8</v>
      </c>
      <c r="D283" s="20" t="s">
        <v>329</v>
      </c>
      <c r="E283" s="14">
        <v>129713.3</v>
      </c>
    </row>
    <row r="284" spans="1:5">
      <c r="A284" s="9"/>
      <c r="B284" s="20" t="s">
        <v>23</v>
      </c>
      <c r="C284" s="20" t="s">
        <v>8</v>
      </c>
      <c r="D284" s="20" t="s">
        <v>330</v>
      </c>
      <c r="E284" s="14">
        <v>87605.74</v>
      </c>
    </row>
    <row r="285" spans="1:5" ht="34.5" customHeight="1">
      <c r="A285" s="9"/>
      <c r="B285" s="20" t="s">
        <v>60</v>
      </c>
      <c r="C285" s="20" t="s">
        <v>14</v>
      </c>
      <c r="D285" s="20" t="s">
        <v>331</v>
      </c>
      <c r="E285" s="14">
        <v>160533.24</v>
      </c>
    </row>
    <row r="286" spans="1:5" ht="42.6" customHeight="1">
      <c r="A286" s="9">
        <v>53</v>
      </c>
      <c r="B286" s="12" t="s">
        <v>332</v>
      </c>
      <c r="C286" s="12"/>
      <c r="D286" s="12"/>
      <c r="E286" s="12"/>
    </row>
    <row r="287" spans="1:5" ht="21.6" customHeight="1">
      <c r="A287" s="9"/>
      <c r="B287" s="11">
        <v>1</v>
      </c>
      <c r="C287" s="11" t="s">
        <v>8</v>
      </c>
      <c r="D287" s="11" t="s">
        <v>333</v>
      </c>
      <c r="E287" s="8">
        <v>99191.45</v>
      </c>
    </row>
    <row r="288" spans="1:5">
      <c r="A288" s="9"/>
      <c r="B288" s="11">
        <v>2</v>
      </c>
      <c r="C288" s="11" t="s">
        <v>10</v>
      </c>
      <c r="D288" s="11" t="s">
        <v>334</v>
      </c>
      <c r="E288" s="8">
        <v>141421.71</v>
      </c>
    </row>
    <row r="289" spans="1:5">
      <c r="A289" s="9"/>
      <c r="B289" s="11">
        <v>3</v>
      </c>
      <c r="C289" s="11" t="s">
        <v>14</v>
      </c>
      <c r="D289" s="11" t="s">
        <v>335</v>
      </c>
      <c r="E289" s="8">
        <v>130759.74</v>
      </c>
    </row>
    <row r="290" spans="1:5" ht="41.45" customHeight="1">
      <c r="A290" s="9">
        <v>54</v>
      </c>
      <c r="B290" s="11">
        <v>4</v>
      </c>
      <c r="C290" s="46" t="s">
        <v>336</v>
      </c>
      <c r="D290" s="42" t="s">
        <v>337</v>
      </c>
      <c r="E290" s="8">
        <v>61036.22</v>
      </c>
    </row>
    <row r="291" spans="1:5" ht="36" customHeight="1">
      <c r="A291" s="9"/>
      <c r="B291" s="12" t="s">
        <v>338</v>
      </c>
      <c r="C291" s="12"/>
      <c r="D291" s="12"/>
      <c r="E291" s="12"/>
    </row>
    <row r="292" spans="1:5">
      <c r="A292" s="9"/>
      <c r="B292" s="11">
        <v>1</v>
      </c>
      <c r="C292" s="11" t="s">
        <v>8</v>
      </c>
      <c r="D292" s="11" t="s">
        <v>339</v>
      </c>
      <c r="E292" s="8">
        <v>108713.64</v>
      </c>
    </row>
    <row r="293" spans="1:5" ht="37.5">
      <c r="A293" s="9"/>
      <c r="B293" s="11">
        <v>2</v>
      </c>
      <c r="C293" s="11" t="s">
        <v>10</v>
      </c>
      <c r="D293" s="11" t="s">
        <v>340</v>
      </c>
      <c r="E293" s="8">
        <v>145573.9</v>
      </c>
    </row>
    <row r="294" spans="1:5" ht="37.9" customHeight="1">
      <c r="A294" s="9"/>
      <c r="B294" s="11">
        <v>3</v>
      </c>
      <c r="C294" s="11" t="s">
        <v>14</v>
      </c>
      <c r="D294" s="11" t="s">
        <v>341</v>
      </c>
      <c r="E294" s="8">
        <v>101298.58</v>
      </c>
    </row>
    <row r="295" spans="1:5" ht="39" customHeight="1">
      <c r="A295" s="9">
        <v>55</v>
      </c>
      <c r="B295" s="12" t="s">
        <v>342</v>
      </c>
      <c r="C295" s="12"/>
      <c r="D295" s="12"/>
      <c r="E295" s="12"/>
    </row>
    <row r="296" spans="1:5">
      <c r="A296" s="9"/>
      <c r="B296" s="11">
        <v>1</v>
      </c>
      <c r="C296" s="11" t="s">
        <v>117</v>
      </c>
      <c r="D296" s="11" t="s">
        <v>343</v>
      </c>
      <c r="E296" s="8">
        <v>82191.899999999994</v>
      </c>
    </row>
    <row r="297" spans="1:5">
      <c r="A297" s="9"/>
      <c r="B297" s="11">
        <v>2</v>
      </c>
      <c r="C297" s="11" t="s">
        <v>14</v>
      </c>
      <c r="D297" s="11" t="s">
        <v>344</v>
      </c>
      <c r="E297" s="8">
        <v>143052.48000000001</v>
      </c>
    </row>
    <row r="298" spans="1:5" ht="40.5" customHeight="1">
      <c r="A298" s="9">
        <v>56</v>
      </c>
      <c r="B298" s="12" t="s">
        <v>345</v>
      </c>
      <c r="C298" s="12"/>
      <c r="D298" s="12"/>
      <c r="E298" s="12"/>
    </row>
    <row r="299" spans="1:5">
      <c r="A299" s="9"/>
      <c r="B299" s="47">
        <v>1</v>
      </c>
      <c r="C299" s="48" t="s">
        <v>346</v>
      </c>
      <c r="D299" s="48" t="s">
        <v>347</v>
      </c>
      <c r="E299" s="49">
        <v>155938.38</v>
      </c>
    </row>
    <row r="300" spans="1:5">
      <c r="A300" s="9"/>
      <c r="B300" s="47">
        <v>2</v>
      </c>
      <c r="C300" s="48" t="s">
        <v>269</v>
      </c>
      <c r="D300" s="48" t="s">
        <v>348</v>
      </c>
      <c r="E300" s="49">
        <v>102148.1</v>
      </c>
    </row>
    <row r="301" spans="1:5" ht="20.45" customHeight="1">
      <c r="A301" s="9">
        <v>57</v>
      </c>
      <c r="B301" s="47">
        <v>3</v>
      </c>
      <c r="C301" s="48" t="s">
        <v>14</v>
      </c>
      <c r="D301" s="48" t="s">
        <v>349</v>
      </c>
      <c r="E301" s="49">
        <v>101350</v>
      </c>
    </row>
    <row r="302" spans="1:5" ht="40.9" customHeight="1">
      <c r="A302" s="9"/>
      <c r="B302" s="12" t="s">
        <v>350</v>
      </c>
      <c r="C302" s="12"/>
      <c r="D302" s="12"/>
      <c r="E302" s="12"/>
    </row>
    <row r="303" spans="1:5" ht="37.5">
      <c r="A303" s="9"/>
      <c r="B303" s="11">
        <v>1</v>
      </c>
      <c r="C303" s="11" t="s">
        <v>8</v>
      </c>
      <c r="D303" s="11" t="s">
        <v>351</v>
      </c>
      <c r="E303" s="8">
        <v>104060.7</v>
      </c>
    </row>
    <row r="304" spans="1:5">
      <c r="A304" s="9"/>
      <c r="B304" s="11">
        <v>2</v>
      </c>
      <c r="C304" s="11" t="s">
        <v>10</v>
      </c>
      <c r="D304" s="11" t="s">
        <v>352</v>
      </c>
      <c r="E304" s="8">
        <v>88546.55</v>
      </c>
    </row>
    <row r="305" spans="1:5">
      <c r="A305" s="9"/>
      <c r="B305" s="11">
        <v>3</v>
      </c>
      <c r="C305" s="11" t="s">
        <v>14</v>
      </c>
      <c r="D305" s="11" t="s">
        <v>353</v>
      </c>
      <c r="E305" s="8">
        <v>87932.79</v>
      </c>
    </row>
    <row r="306" spans="1:5" ht="40.15" customHeight="1">
      <c r="A306" s="9"/>
      <c r="B306" s="12" t="s">
        <v>354</v>
      </c>
      <c r="C306" s="12"/>
      <c r="D306" s="12"/>
      <c r="E306" s="12"/>
    </row>
    <row r="307" spans="1:5" ht="38.450000000000003" customHeight="1">
      <c r="A307" s="9">
        <v>58</v>
      </c>
      <c r="B307" s="11" t="s">
        <v>355</v>
      </c>
      <c r="C307" s="11" t="s">
        <v>8</v>
      </c>
      <c r="D307" s="11" t="s">
        <v>356</v>
      </c>
      <c r="E307" s="8">
        <v>86461.79</v>
      </c>
    </row>
    <row r="308" spans="1:5">
      <c r="A308" s="9"/>
      <c r="B308" s="11" t="s">
        <v>357</v>
      </c>
      <c r="C308" s="11" t="s">
        <v>14</v>
      </c>
      <c r="D308" s="11" t="s">
        <v>358</v>
      </c>
      <c r="E308" s="8">
        <v>254404.28</v>
      </c>
    </row>
    <row r="309" spans="1:5" ht="38.450000000000003" customHeight="1">
      <c r="A309" s="9">
        <v>59</v>
      </c>
      <c r="B309" s="12" t="s">
        <v>359</v>
      </c>
      <c r="C309" s="12"/>
      <c r="D309" s="12"/>
      <c r="E309" s="12"/>
    </row>
    <row r="310" spans="1:5" ht="36" customHeight="1">
      <c r="A310" s="9"/>
      <c r="B310" s="50" t="s">
        <v>21</v>
      </c>
      <c r="C310" s="51" t="s">
        <v>8</v>
      </c>
      <c r="D310" s="50" t="s">
        <v>360</v>
      </c>
      <c r="E310" s="52">
        <v>243201.7</v>
      </c>
    </row>
    <row r="311" spans="1:5" ht="39.6" customHeight="1">
      <c r="A311" s="9"/>
      <c r="B311" s="51">
        <v>1</v>
      </c>
      <c r="C311" s="51" t="s">
        <v>8</v>
      </c>
      <c r="D311" s="53" t="s">
        <v>97</v>
      </c>
      <c r="E311" s="54">
        <v>479172.13</v>
      </c>
    </row>
    <row r="312" spans="1:5">
      <c r="A312" s="9"/>
      <c r="B312" s="51">
        <v>2</v>
      </c>
      <c r="C312" s="51" t="s">
        <v>10</v>
      </c>
      <c r="D312" s="53" t="s">
        <v>361</v>
      </c>
      <c r="E312" s="55">
        <v>356147.55</v>
      </c>
    </row>
    <row r="313" spans="1:5">
      <c r="A313" s="9"/>
      <c r="B313" s="51">
        <v>3</v>
      </c>
      <c r="C313" s="51" t="s">
        <v>10</v>
      </c>
      <c r="D313" s="53" t="s">
        <v>362</v>
      </c>
      <c r="E313" s="55">
        <v>398397.76</v>
      </c>
    </row>
    <row r="314" spans="1:5" ht="37.5">
      <c r="A314" s="9"/>
      <c r="B314" s="51">
        <v>4</v>
      </c>
      <c r="C314" s="51" t="s">
        <v>14</v>
      </c>
      <c r="D314" s="53" t="s">
        <v>363</v>
      </c>
      <c r="E314" s="55">
        <v>393367.03</v>
      </c>
    </row>
    <row r="315" spans="1:5" ht="37.9" customHeight="1">
      <c r="A315" s="9">
        <v>60</v>
      </c>
      <c r="B315" s="12" t="s">
        <v>364</v>
      </c>
      <c r="C315" s="12"/>
      <c r="D315" s="12"/>
      <c r="E315" s="12"/>
    </row>
    <row r="316" spans="1:5" ht="37.5">
      <c r="A316" s="9"/>
      <c r="B316" s="11">
        <v>1</v>
      </c>
      <c r="C316" s="11" t="s">
        <v>8</v>
      </c>
      <c r="D316" s="11" t="s">
        <v>365</v>
      </c>
      <c r="E316" s="8">
        <v>63671.09</v>
      </c>
    </row>
    <row r="317" spans="1:5" ht="37.15" customHeight="1">
      <c r="A317" s="9"/>
      <c r="B317" s="11">
        <v>2</v>
      </c>
      <c r="C317" s="11" t="s">
        <v>366</v>
      </c>
      <c r="D317" s="11" t="s">
        <v>367</v>
      </c>
      <c r="E317" s="8">
        <v>105732.49</v>
      </c>
    </row>
    <row r="318" spans="1:5">
      <c r="A318" s="9"/>
      <c r="B318" s="11">
        <v>3</v>
      </c>
      <c r="C318" s="11" t="s">
        <v>14</v>
      </c>
      <c r="D318" s="11" t="s">
        <v>368</v>
      </c>
      <c r="E318" s="8">
        <v>69216.89</v>
      </c>
    </row>
    <row r="319" spans="1:5" ht="56.45" customHeight="1">
      <c r="A319" s="9">
        <v>61</v>
      </c>
      <c r="B319" s="12" t="s">
        <v>369</v>
      </c>
      <c r="C319" s="12"/>
      <c r="D319" s="12"/>
      <c r="E319" s="12"/>
    </row>
    <row r="320" spans="1:5">
      <c r="A320" s="9"/>
      <c r="B320" s="7">
        <v>1</v>
      </c>
      <c r="C320" s="7" t="s">
        <v>8</v>
      </c>
      <c r="D320" s="7" t="s">
        <v>370</v>
      </c>
      <c r="E320" s="8">
        <v>90493.91</v>
      </c>
    </row>
    <row r="321" spans="1:5" ht="39.6" customHeight="1">
      <c r="A321" s="9"/>
      <c r="B321" s="7">
        <v>2</v>
      </c>
      <c r="C321" s="7" t="s">
        <v>14</v>
      </c>
      <c r="D321" s="7" t="s">
        <v>371</v>
      </c>
      <c r="E321" s="8">
        <v>84311.87</v>
      </c>
    </row>
    <row r="322" spans="1:5" ht="42" customHeight="1">
      <c r="A322" s="9">
        <v>62</v>
      </c>
      <c r="B322" s="12" t="s">
        <v>372</v>
      </c>
      <c r="C322" s="12"/>
      <c r="D322" s="12"/>
      <c r="E322" s="12"/>
    </row>
    <row r="323" spans="1:5">
      <c r="A323" s="9"/>
      <c r="B323" s="11">
        <v>1</v>
      </c>
      <c r="C323" s="21" t="s">
        <v>8</v>
      </c>
      <c r="D323" s="21" t="s">
        <v>373</v>
      </c>
      <c r="E323" s="8">
        <v>85881.99</v>
      </c>
    </row>
    <row r="324" spans="1:5" ht="37.5">
      <c r="A324" s="9"/>
      <c r="B324" s="11">
        <v>2</v>
      </c>
      <c r="C324" s="21" t="s">
        <v>14</v>
      </c>
      <c r="D324" s="21" t="s">
        <v>374</v>
      </c>
      <c r="E324" s="8">
        <v>113590.37</v>
      </c>
    </row>
    <row r="325" spans="1:5" ht="36.6" customHeight="1">
      <c r="A325" s="9">
        <v>63</v>
      </c>
      <c r="B325" s="12" t="s">
        <v>375</v>
      </c>
      <c r="C325" s="12"/>
      <c r="D325" s="12"/>
      <c r="E325" s="12"/>
    </row>
    <row r="326" spans="1:5">
      <c r="A326" s="9"/>
      <c r="B326" s="7" t="s">
        <v>21</v>
      </c>
      <c r="C326" s="7" t="s">
        <v>8</v>
      </c>
      <c r="D326" s="7" t="s">
        <v>376</v>
      </c>
      <c r="E326" s="8">
        <v>176019.5</v>
      </c>
    </row>
    <row r="327" spans="1:5">
      <c r="A327" s="9"/>
      <c r="B327" s="7" t="s">
        <v>23</v>
      </c>
      <c r="C327" s="7" t="s">
        <v>10</v>
      </c>
      <c r="D327" s="7" t="s">
        <v>377</v>
      </c>
      <c r="E327" s="8">
        <v>208789.2</v>
      </c>
    </row>
    <row r="328" spans="1:5">
      <c r="A328" s="9"/>
      <c r="B328" s="7" t="s">
        <v>60</v>
      </c>
      <c r="C328" s="7" t="s">
        <v>161</v>
      </c>
      <c r="D328" s="7" t="s">
        <v>378</v>
      </c>
      <c r="E328" s="8">
        <v>168521.75</v>
      </c>
    </row>
    <row r="329" spans="1:5" ht="51.6" customHeight="1">
      <c r="A329" s="9">
        <v>64</v>
      </c>
      <c r="B329" s="12" t="s">
        <v>379</v>
      </c>
      <c r="C329" s="12"/>
      <c r="D329" s="12"/>
      <c r="E329" s="12"/>
    </row>
    <row r="330" spans="1:5" ht="37.5">
      <c r="A330" s="9"/>
      <c r="B330" s="7">
        <v>1</v>
      </c>
      <c r="C330" s="7" t="s">
        <v>8</v>
      </c>
      <c r="D330" s="7" t="s">
        <v>380</v>
      </c>
      <c r="E330" s="8">
        <v>156581.01500000001</v>
      </c>
    </row>
    <row r="331" spans="1:5" ht="75">
      <c r="A331" s="9"/>
      <c r="B331" s="7">
        <v>2</v>
      </c>
      <c r="C331" s="7" t="s">
        <v>381</v>
      </c>
      <c r="D331" s="7" t="s">
        <v>382</v>
      </c>
      <c r="E331" s="8">
        <v>177033.90000000002</v>
      </c>
    </row>
    <row r="332" spans="1:5" ht="37.5">
      <c r="A332" s="9"/>
      <c r="B332" s="7">
        <v>3</v>
      </c>
      <c r="C332" s="7" t="s">
        <v>14</v>
      </c>
      <c r="D332" s="7" t="s">
        <v>383</v>
      </c>
      <c r="E332" s="8">
        <v>199525.62</v>
      </c>
    </row>
  </sheetData>
  <mergeCells count="131">
    <mergeCell ref="A325:A328"/>
    <mergeCell ref="B325:E325"/>
    <mergeCell ref="A329:A332"/>
    <mergeCell ref="B329:E329"/>
    <mergeCell ref="A315:A318"/>
    <mergeCell ref="B315:E315"/>
    <mergeCell ref="A319:A321"/>
    <mergeCell ref="B319:E319"/>
    <mergeCell ref="A322:A324"/>
    <mergeCell ref="B322:E322"/>
    <mergeCell ref="A301:A306"/>
    <mergeCell ref="B302:E302"/>
    <mergeCell ref="B306:E306"/>
    <mergeCell ref="A307:A308"/>
    <mergeCell ref="A309:A314"/>
    <mergeCell ref="B309:E309"/>
    <mergeCell ref="A290:A294"/>
    <mergeCell ref="B291:E291"/>
    <mergeCell ref="A295:A297"/>
    <mergeCell ref="B295:E295"/>
    <mergeCell ref="A298:A300"/>
    <mergeCell ref="B298:E298"/>
    <mergeCell ref="A275:A281"/>
    <mergeCell ref="B275:E275"/>
    <mergeCell ref="A282:A285"/>
    <mergeCell ref="B282:E282"/>
    <mergeCell ref="A286:A289"/>
    <mergeCell ref="B286:E286"/>
    <mergeCell ref="A259:A265"/>
    <mergeCell ref="B259:E259"/>
    <mergeCell ref="A266:A269"/>
    <mergeCell ref="B266:E266"/>
    <mergeCell ref="A270:A274"/>
    <mergeCell ref="B270:E270"/>
    <mergeCell ref="A245:A249"/>
    <mergeCell ref="B245:E245"/>
    <mergeCell ref="A250:A253"/>
    <mergeCell ref="B250:E250"/>
    <mergeCell ref="A254:A258"/>
    <mergeCell ref="B254:E254"/>
    <mergeCell ref="A228:A235"/>
    <mergeCell ref="B228:E228"/>
    <mergeCell ref="A236:A239"/>
    <mergeCell ref="B236:E236"/>
    <mergeCell ref="A240:A244"/>
    <mergeCell ref="B240:E240"/>
    <mergeCell ref="A207:A212"/>
    <mergeCell ref="B207:E207"/>
    <mergeCell ref="A213:A221"/>
    <mergeCell ref="B213:E213"/>
    <mergeCell ref="A222:A227"/>
    <mergeCell ref="B222:E222"/>
    <mergeCell ref="A193:A196"/>
    <mergeCell ref="B193:E193"/>
    <mergeCell ref="A197:A201"/>
    <mergeCell ref="B197:E197"/>
    <mergeCell ref="A202:A206"/>
    <mergeCell ref="B202:E202"/>
    <mergeCell ref="A167:A181"/>
    <mergeCell ref="B167:E167"/>
    <mergeCell ref="A182:A186"/>
    <mergeCell ref="B182:E182"/>
    <mergeCell ref="A187:A192"/>
    <mergeCell ref="B187:E187"/>
    <mergeCell ref="A154:A157"/>
    <mergeCell ref="B154:E154"/>
    <mergeCell ref="A158:A162"/>
    <mergeCell ref="B158:E158"/>
    <mergeCell ref="A163:A166"/>
    <mergeCell ref="B163:E163"/>
    <mergeCell ref="A141:A144"/>
    <mergeCell ref="B141:E141"/>
    <mergeCell ref="A145:A149"/>
    <mergeCell ref="B145:E145"/>
    <mergeCell ref="A150:A153"/>
    <mergeCell ref="B150:E150"/>
    <mergeCell ref="A129:A132"/>
    <mergeCell ref="B129:E129"/>
    <mergeCell ref="A133:A136"/>
    <mergeCell ref="B133:E133"/>
    <mergeCell ref="A137:A140"/>
    <mergeCell ref="B137:E137"/>
    <mergeCell ref="A109:A115"/>
    <mergeCell ref="B109:E109"/>
    <mergeCell ref="A116:A121"/>
    <mergeCell ref="B116:E116"/>
    <mergeCell ref="A122:A128"/>
    <mergeCell ref="B122:E122"/>
    <mergeCell ref="A91:A94"/>
    <mergeCell ref="B91:E91"/>
    <mergeCell ref="A95:A101"/>
    <mergeCell ref="B95:E95"/>
    <mergeCell ref="A102:A108"/>
    <mergeCell ref="B102:E102"/>
    <mergeCell ref="A78:A82"/>
    <mergeCell ref="B78:E78"/>
    <mergeCell ref="A83:A85"/>
    <mergeCell ref="B83:E83"/>
    <mergeCell ref="A86:A90"/>
    <mergeCell ref="B86:E86"/>
    <mergeCell ref="A64:A68"/>
    <mergeCell ref="B64:E64"/>
    <mergeCell ref="A69:A72"/>
    <mergeCell ref="B69:E69"/>
    <mergeCell ref="A73:A77"/>
    <mergeCell ref="B73:E73"/>
    <mergeCell ref="A44:A49"/>
    <mergeCell ref="B44:E44"/>
    <mergeCell ref="A50:A59"/>
    <mergeCell ref="B50:E50"/>
    <mergeCell ref="A60:A63"/>
    <mergeCell ref="B60:E60"/>
    <mergeCell ref="A27:A33"/>
    <mergeCell ref="B27:E27"/>
    <mergeCell ref="A34:A37"/>
    <mergeCell ref="B34:E34"/>
    <mergeCell ref="A38:A43"/>
    <mergeCell ref="B38:E38"/>
    <mergeCell ref="A15:A17"/>
    <mergeCell ref="B15:E15"/>
    <mergeCell ref="A18:A22"/>
    <mergeCell ref="B18:E18"/>
    <mergeCell ref="A23:A26"/>
    <mergeCell ref="B23:E23"/>
    <mergeCell ref="A3:E3"/>
    <mergeCell ref="A4:E4"/>
    <mergeCell ref="A5:B5"/>
    <mergeCell ref="A6:A10"/>
    <mergeCell ref="B6:E6"/>
    <mergeCell ref="A11:A14"/>
    <mergeCell ref="B11:E11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rowBreaks count="8" manualBreakCount="8">
    <brk id="33" max="7" man="1"/>
    <brk id="68" max="7" man="1"/>
    <brk id="101" max="7" man="1"/>
    <brk id="132" max="7" man="1"/>
    <brk id="166" max="7" man="1"/>
    <brk id="201" max="7" man="1"/>
    <brk id="239" max="7" man="1"/>
    <brk id="27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  <pageSetUpPr fitToPage="1"/>
  </sheetPr>
  <dimension ref="A1:F10"/>
  <sheetViews>
    <sheetView view="pageBreakPreview" zoomScale="86" zoomScaleNormal="100" zoomScaleSheetLayoutView="86" workbookViewId="0">
      <selection activeCell="A4" sqref="A4:D4"/>
    </sheetView>
  </sheetViews>
  <sheetFormatPr defaultColWidth="9.140625" defaultRowHeight="15"/>
  <cols>
    <col min="1" max="1" width="8.140625" style="59" customWidth="1"/>
    <col min="2" max="2" width="45.140625" style="59" customWidth="1"/>
    <col min="3" max="3" width="48.42578125" style="59" customWidth="1"/>
    <col min="4" max="4" width="33.28515625" style="59" customWidth="1"/>
    <col min="5" max="5" width="9.140625" style="59"/>
    <col min="6" max="6" width="4.7109375" style="59" customWidth="1"/>
    <col min="7" max="16384" width="9.140625" style="59"/>
  </cols>
  <sheetData>
    <row r="1" spans="1:6" ht="18.75">
      <c r="A1" s="56"/>
      <c r="B1" s="57"/>
      <c r="C1" s="57"/>
      <c r="D1" s="58" t="s">
        <v>384</v>
      </c>
    </row>
    <row r="2" spans="1:6" ht="18.75">
      <c r="A2" s="56"/>
      <c r="B2" s="56"/>
      <c r="C2" s="56"/>
      <c r="D2" s="58"/>
    </row>
    <row r="3" spans="1:6" ht="39.75" customHeight="1">
      <c r="A3" s="60" t="s">
        <v>385</v>
      </c>
      <c r="B3" s="61"/>
      <c r="C3" s="61"/>
      <c r="D3" s="62"/>
    </row>
    <row r="4" spans="1:6" ht="45" customHeight="1">
      <c r="A4" s="63" t="s">
        <v>386</v>
      </c>
      <c r="B4" s="64"/>
      <c r="C4" s="64"/>
      <c r="D4" s="65"/>
    </row>
    <row r="5" spans="1:6" ht="70.5" customHeight="1">
      <c r="A5" s="66" t="s">
        <v>387</v>
      </c>
      <c r="B5" s="67" t="s">
        <v>4</v>
      </c>
      <c r="C5" s="67" t="s">
        <v>5</v>
      </c>
      <c r="D5" s="68" t="s">
        <v>388</v>
      </c>
    </row>
    <row r="6" spans="1:6" ht="39.75" customHeight="1">
      <c r="A6" s="69">
        <v>1</v>
      </c>
      <c r="B6" s="70" t="s">
        <v>389</v>
      </c>
      <c r="C6" s="70" t="s">
        <v>390</v>
      </c>
      <c r="D6" s="71">
        <f>9076584.85/12</f>
        <v>756382.0708333333</v>
      </c>
    </row>
    <row r="7" spans="1:6" ht="39.75" customHeight="1">
      <c r="A7" s="69">
        <v>2</v>
      </c>
      <c r="B7" s="70" t="s">
        <v>391</v>
      </c>
      <c r="C7" s="70" t="s">
        <v>392</v>
      </c>
      <c r="D7" s="71">
        <f>(9302529.94-188112.87)/12</f>
        <v>759534.75583333336</v>
      </c>
    </row>
    <row r="8" spans="1:6" ht="39.75" customHeight="1">
      <c r="A8" s="69">
        <v>3</v>
      </c>
      <c r="B8" s="70" t="s">
        <v>393</v>
      </c>
      <c r="C8" s="72" t="s">
        <v>394</v>
      </c>
      <c r="D8" s="71">
        <f>(5516937.75-16421.94)/12</f>
        <v>458376.31749999995</v>
      </c>
      <c r="F8" s="73"/>
    </row>
    <row r="9" spans="1:6" ht="39.75" customHeight="1">
      <c r="A9" s="69">
        <v>4</v>
      </c>
      <c r="B9" s="70" t="s">
        <v>395</v>
      </c>
      <c r="C9" s="70" t="s">
        <v>396</v>
      </c>
      <c r="D9" s="71">
        <f>(4817521.36-151055)/12</f>
        <v>388872.19666666671</v>
      </c>
      <c r="F9" s="73"/>
    </row>
    <row r="10" spans="1:6" ht="39.75" customHeight="1">
      <c r="A10" s="74">
        <v>5</v>
      </c>
      <c r="B10" s="75" t="s">
        <v>397</v>
      </c>
      <c r="C10" s="75" t="s">
        <v>398</v>
      </c>
      <c r="D10" s="76">
        <f>(5007393.67-5473.98-302110)/12</f>
        <v>391650.80749999994</v>
      </c>
    </row>
  </sheetData>
  <mergeCells count="2">
    <mergeCell ref="A3:D3"/>
    <mergeCell ref="A4:D4"/>
  </mergeCells>
  <printOptions horizontalCentered="1"/>
  <pageMargins left="0.19685039370078741" right="0.19685039370078741" top="0.78740157480314965" bottom="0.59055118110236227" header="0" footer="0.19685039370078741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D21"/>
  <sheetViews>
    <sheetView view="pageBreakPreview" zoomScale="90" zoomScaleNormal="100" zoomScaleSheetLayoutView="90" workbookViewId="0">
      <selection activeCell="B11" sqref="B11"/>
    </sheetView>
  </sheetViews>
  <sheetFormatPr defaultRowHeight="15"/>
  <cols>
    <col min="1" max="1" width="9.140625" style="59"/>
    <col min="2" max="2" width="39.85546875" style="59" customWidth="1"/>
    <col min="3" max="3" width="37.5703125" style="59" customWidth="1"/>
    <col min="4" max="4" width="31.5703125" style="59" customWidth="1"/>
    <col min="5" max="16384" width="9.140625" style="79"/>
  </cols>
  <sheetData>
    <row r="1" spans="1:4" ht="18.75">
      <c r="A1" s="77"/>
      <c r="B1" s="77"/>
      <c r="C1" s="77"/>
      <c r="D1" s="78" t="s">
        <v>399</v>
      </c>
    </row>
    <row r="2" spans="1:4" ht="35.25" customHeight="1">
      <c r="A2" s="77"/>
      <c r="B2" s="77"/>
      <c r="C2" s="77"/>
      <c r="D2" s="78"/>
    </row>
    <row r="3" spans="1:4" ht="44.25" customHeight="1">
      <c r="A3" s="80" t="s">
        <v>400</v>
      </c>
      <c r="B3" s="80"/>
      <c r="C3" s="80"/>
      <c r="D3" s="80"/>
    </row>
    <row r="4" spans="1:4" ht="40.5" customHeight="1">
      <c r="A4" s="81" t="s">
        <v>401</v>
      </c>
      <c r="B4" s="82"/>
      <c r="C4" s="82"/>
      <c r="D4" s="83"/>
    </row>
    <row r="5" spans="1:4" ht="92.25" customHeight="1">
      <c r="A5" s="7" t="s">
        <v>3</v>
      </c>
      <c r="B5" s="7" t="s">
        <v>4</v>
      </c>
      <c r="C5" s="7" t="s">
        <v>5</v>
      </c>
      <c r="D5" s="7" t="s">
        <v>6</v>
      </c>
    </row>
    <row r="6" spans="1:4" ht="29.25" customHeight="1">
      <c r="A6" s="47">
        <v>1</v>
      </c>
      <c r="B6" s="7" t="s">
        <v>8</v>
      </c>
      <c r="C6" s="7" t="s">
        <v>402</v>
      </c>
      <c r="D6" s="8">
        <f>5445197.03/12</f>
        <v>453766.41916666669</v>
      </c>
    </row>
    <row r="7" spans="1:4" ht="37.5">
      <c r="A7" s="47">
        <v>2</v>
      </c>
      <c r="B7" s="7" t="s">
        <v>14</v>
      </c>
      <c r="C7" s="7" t="s">
        <v>403</v>
      </c>
      <c r="D7" s="49">
        <f>2838903.76/12</f>
        <v>236575.31333333332</v>
      </c>
    </row>
    <row r="8" spans="1:4" ht="33" customHeight="1">
      <c r="A8" s="47">
        <v>3</v>
      </c>
      <c r="B8" s="7" t="s">
        <v>52</v>
      </c>
      <c r="C8" s="7" t="s">
        <v>404</v>
      </c>
      <c r="D8" s="49">
        <f>3607999.33/12</f>
        <v>300666.61083333334</v>
      </c>
    </row>
    <row r="9" spans="1:4" ht="81.75" customHeight="1">
      <c r="A9" s="47">
        <v>4</v>
      </c>
      <c r="B9" s="7" t="s">
        <v>405</v>
      </c>
      <c r="C9" s="7" t="s">
        <v>406</v>
      </c>
      <c r="D9" s="49">
        <f>(9489.88+474.49)/2*17</f>
        <v>84697.14499999999</v>
      </c>
    </row>
    <row r="10" spans="1:4" ht="49.5" customHeight="1">
      <c r="A10" s="47">
        <v>5</v>
      </c>
      <c r="B10" s="7" t="s">
        <v>407</v>
      </c>
      <c r="C10" s="7" t="s">
        <v>408</v>
      </c>
      <c r="D10" s="49">
        <f>1019453.46/4</f>
        <v>254863.36499999999</v>
      </c>
    </row>
    <row r="11" spans="1:4" ht="48.75" customHeight="1">
      <c r="A11" s="47">
        <v>6</v>
      </c>
      <c r="B11" s="7" t="s">
        <v>409</v>
      </c>
      <c r="C11" s="7" t="s">
        <v>410</v>
      </c>
      <c r="D11" s="49">
        <f>1622953.03/6.454908</f>
        <v>251429.30464694463</v>
      </c>
    </row>
    <row r="21" spans="3:3">
      <c r="C21" s="84"/>
    </row>
  </sheetData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D10"/>
  <sheetViews>
    <sheetView view="pageBreakPreview" zoomScale="90" zoomScaleNormal="100" zoomScaleSheetLayoutView="90" workbookViewId="0">
      <selection activeCell="A3" sqref="A3:D3"/>
    </sheetView>
  </sheetViews>
  <sheetFormatPr defaultRowHeight="15"/>
  <cols>
    <col min="1" max="1" width="9.140625" style="79"/>
    <col min="2" max="2" width="39.85546875" style="79" customWidth="1"/>
    <col min="3" max="3" width="35.140625" style="79" customWidth="1"/>
    <col min="4" max="4" width="35" style="79" customWidth="1"/>
    <col min="5" max="16384" width="9.140625" style="79"/>
  </cols>
  <sheetData>
    <row r="1" spans="1:4" ht="18.75">
      <c r="A1" s="77"/>
      <c r="B1" s="77"/>
      <c r="C1" s="77"/>
      <c r="D1" s="78" t="s">
        <v>411</v>
      </c>
    </row>
    <row r="2" spans="1:4" ht="35.25" customHeight="1">
      <c r="A2" s="77"/>
      <c r="B2" s="77"/>
      <c r="C2" s="77"/>
      <c r="D2" s="78"/>
    </row>
    <row r="3" spans="1:4" ht="44.25" customHeight="1">
      <c r="A3" s="80" t="s">
        <v>400</v>
      </c>
      <c r="B3" s="80"/>
      <c r="C3" s="80"/>
      <c r="D3" s="80"/>
    </row>
    <row r="4" spans="1:4" ht="34.5" customHeight="1">
      <c r="A4" s="85" t="s">
        <v>412</v>
      </c>
      <c r="B4" s="86"/>
      <c r="C4" s="86"/>
      <c r="D4" s="87"/>
    </row>
    <row r="5" spans="1:4" ht="92.25" customHeight="1">
      <c r="A5" s="7" t="s">
        <v>3</v>
      </c>
      <c r="B5" s="7" t="s">
        <v>4</v>
      </c>
      <c r="C5" s="7" t="s">
        <v>5</v>
      </c>
      <c r="D5" s="7" t="s">
        <v>6</v>
      </c>
    </row>
    <row r="6" spans="1:4" ht="50.25" customHeight="1">
      <c r="A6" s="7">
        <v>1</v>
      </c>
      <c r="B6" s="7" t="s">
        <v>117</v>
      </c>
      <c r="C6" s="7" t="s">
        <v>413</v>
      </c>
      <c r="D6" s="8">
        <v>70477</v>
      </c>
    </row>
    <row r="7" spans="1:4" ht="50.25" customHeight="1">
      <c r="A7" s="7" t="s">
        <v>23</v>
      </c>
      <c r="B7" s="7" t="s">
        <v>33</v>
      </c>
      <c r="C7" s="7" t="s">
        <v>414</v>
      </c>
      <c r="D7" s="8">
        <v>54001.9</v>
      </c>
    </row>
    <row r="8" spans="1:4" ht="51" customHeight="1">
      <c r="A8" s="7" t="s">
        <v>60</v>
      </c>
      <c r="B8" s="7" t="s">
        <v>161</v>
      </c>
      <c r="C8" s="7" t="s">
        <v>415</v>
      </c>
      <c r="D8" s="8">
        <v>55698.6</v>
      </c>
    </row>
    <row r="9" spans="1:4">
      <c r="D9" s="88"/>
    </row>
    <row r="10" spans="1:4">
      <c r="D10" s="88"/>
    </row>
  </sheetData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D11"/>
  <sheetViews>
    <sheetView view="pageBreakPreview" zoomScale="90" zoomScaleSheetLayoutView="90" workbookViewId="0">
      <selection activeCell="A4" sqref="A4:D4"/>
    </sheetView>
  </sheetViews>
  <sheetFormatPr defaultRowHeight="15"/>
  <cols>
    <col min="1" max="1" width="9.140625" style="79"/>
    <col min="2" max="2" width="52.140625" style="79" customWidth="1"/>
    <col min="3" max="3" width="49.28515625" style="79" customWidth="1"/>
    <col min="4" max="4" width="59.42578125" style="79" customWidth="1"/>
    <col min="5" max="16384" width="9.140625" style="79"/>
  </cols>
  <sheetData>
    <row r="1" spans="1:4" ht="18.75">
      <c r="A1" s="77"/>
      <c r="B1" s="77"/>
      <c r="C1" s="77"/>
      <c r="D1" s="78" t="s">
        <v>416</v>
      </c>
    </row>
    <row r="2" spans="1:4" ht="35.25" customHeight="1">
      <c r="A2" s="77"/>
      <c r="B2" s="77"/>
      <c r="C2" s="77"/>
      <c r="D2" s="78"/>
    </row>
    <row r="3" spans="1:4" ht="44.25" customHeight="1">
      <c r="A3" s="89" t="s">
        <v>400</v>
      </c>
      <c r="B3" s="90"/>
      <c r="C3" s="90"/>
      <c r="D3" s="91"/>
    </row>
    <row r="4" spans="1:4" ht="54" customHeight="1">
      <c r="A4" s="92" t="s">
        <v>417</v>
      </c>
      <c r="B4" s="93"/>
      <c r="C4" s="93"/>
      <c r="D4" s="93"/>
    </row>
    <row r="5" spans="1:4" ht="58.15" customHeight="1">
      <c r="A5" s="7" t="s">
        <v>418</v>
      </c>
      <c r="B5" s="7" t="s">
        <v>419</v>
      </c>
      <c r="C5" s="7" t="s">
        <v>420</v>
      </c>
      <c r="D5" s="7" t="s">
        <v>421</v>
      </c>
    </row>
    <row r="6" spans="1:4" ht="43.15" customHeight="1">
      <c r="A6" s="7" t="s">
        <v>21</v>
      </c>
      <c r="B6" s="94" t="s">
        <v>389</v>
      </c>
      <c r="C6" s="94" t="s">
        <v>422</v>
      </c>
      <c r="D6" s="95">
        <v>111289</v>
      </c>
    </row>
    <row r="7" spans="1:4" ht="43.15" customHeight="1">
      <c r="A7" s="7" t="s">
        <v>23</v>
      </c>
      <c r="B7" s="94" t="s">
        <v>423</v>
      </c>
      <c r="C7" s="94" t="s">
        <v>424</v>
      </c>
      <c r="D7" s="95">
        <v>81007</v>
      </c>
    </row>
    <row r="8" spans="1:4" ht="44.45" customHeight="1">
      <c r="A8" s="7" t="s">
        <v>60</v>
      </c>
      <c r="B8" s="94" t="s">
        <v>423</v>
      </c>
      <c r="C8" s="94" t="s">
        <v>425</v>
      </c>
      <c r="D8" s="95">
        <v>75135</v>
      </c>
    </row>
    <row r="9" spans="1:4" ht="49.15" customHeight="1">
      <c r="A9" s="7" t="s">
        <v>62</v>
      </c>
      <c r="B9" s="7" t="s">
        <v>14</v>
      </c>
      <c r="C9" s="7" t="s">
        <v>426</v>
      </c>
      <c r="D9" s="8">
        <v>61775</v>
      </c>
    </row>
    <row r="10" spans="1:4" ht="107.45" customHeight="1">
      <c r="A10" s="96"/>
      <c r="B10" s="96"/>
      <c r="C10" s="96"/>
      <c r="D10" s="96"/>
    </row>
    <row r="11" spans="1:4" ht="324" customHeight="1">
      <c r="A11" s="96"/>
      <c r="B11" s="96"/>
      <c r="C11" s="96"/>
      <c r="D11" s="96"/>
    </row>
  </sheetData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52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СЭУ_свод</vt:lpstr>
      <vt:lpstr>РПА</vt:lpstr>
      <vt:lpstr>НЦПИ</vt:lpstr>
      <vt:lpstr>Объект 5068</vt:lpstr>
      <vt:lpstr>ДГУЮ</vt:lpstr>
      <vt:lpstr>РПА!Область_печати</vt:lpstr>
      <vt:lpstr>СЭУ_свод!Область_печати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2021-07-28T04:15:21Z</dcterms:created>
  <dcterms:modified xsi:type="dcterms:W3CDTF">2024-10-25T07:14:08Z</dcterms:modified>
</cp:coreProperties>
</file>