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manova\Desktop\"/>
    </mc:Choice>
  </mc:AlternateContent>
  <bookViews>
    <workbookView xWindow="1860" yWindow="0" windowWidth="27870" windowHeight="12885"/>
  </bookViews>
  <sheets>
    <sheet name="СВОД" sheetId="1" r:id="rId1"/>
  </sheets>
  <definedNames>
    <definedName name="_xlnm._FilterDatabase" localSheetId="0" hidden="1">СВОД!$B$2:$E$2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0" i="1" l="1"/>
  <c r="A901" i="1"/>
  <c r="A2040" i="1"/>
  <c r="A2046" i="1"/>
  <c r="A2050" i="1" l="1"/>
  <c r="A902" i="1"/>
  <c r="E1459" i="1"/>
  <c r="E1458" i="1"/>
  <c r="A903" i="1" l="1"/>
  <c r="A2053" i="1"/>
  <c r="E562" i="1"/>
  <c r="E561" i="1"/>
  <c r="E560" i="1"/>
  <c r="E559" i="1"/>
  <c r="E403" i="1"/>
  <c r="E402" i="1"/>
  <c r="E401" i="1"/>
  <c r="E400" i="1"/>
  <c r="E399" i="1"/>
  <c r="E398" i="1"/>
  <c r="E331" i="1"/>
  <c r="E330" i="1"/>
  <c r="E329" i="1"/>
  <c r="E328" i="1"/>
  <c r="E327" i="1"/>
  <c r="E326" i="1"/>
  <c r="E325" i="1"/>
  <c r="E324" i="1"/>
  <c r="E250" i="1"/>
  <c r="E249" i="1"/>
  <c r="E248" i="1"/>
  <c r="E247" i="1"/>
  <c r="E246" i="1"/>
  <c r="E145" i="1"/>
  <c r="E54" i="1"/>
  <c r="E53" i="1"/>
  <c r="E52" i="1"/>
  <c r="A904" i="1" l="1"/>
  <c r="A2063" i="1"/>
  <c r="A2057" i="1"/>
  <c r="A2060" i="1"/>
  <c r="A907" i="1"/>
  <c r="A2070" i="1" l="1"/>
  <c r="A2066" i="1"/>
  <c r="A910" i="1"/>
  <c r="A2073" i="1" l="1"/>
  <c r="A913" i="1"/>
  <c r="A2076" i="1" l="1"/>
  <c r="A915" i="1"/>
  <c r="A919" i="1" l="1"/>
  <c r="A922" i="1"/>
  <c r="A923" i="1" s="1"/>
  <c r="A2079" i="1"/>
  <c r="A924" i="1" l="1"/>
  <c r="A925" i="1"/>
  <c r="A926" i="1" s="1"/>
  <c r="A927" i="1" s="1"/>
  <c r="A930" i="1" s="1"/>
  <c r="A931" i="1" s="1"/>
  <c r="A933" i="1" s="1"/>
  <c r="A934" i="1" s="1"/>
  <c r="A935" i="1" s="1"/>
  <c r="A936" i="1" s="1"/>
  <c r="A937" i="1" s="1"/>
  <c r="A940" i="1" s="1"/>
  <c r="A943" i="1" s="1"/>
  <c r="A946" i="1" s="1"/>
  <c r="A949" i="1" s="1"/>
  <c r="A951" i="1" s="1"/>
  <c r="A954" i="1" s="1"/>
  <c r="A958" i="1" s="1"/>
  <c r="A961" i="1" s="1"/>
  <c r="A962" i="1" s="1"/>
  <c r="A965" i="1" s="1"/>
  <c r="A968" i="1" s="1"/>
  <c r="A969" i="1" s="1"/>
  <c r="A972" i="1" s="1"/>
  <c r="A975" i="1" s="1"/>
  <c r="A978" i="1" s="1"/>
  <c r="A981" i="1" s="1"/>
  <c r="A982" i="1" s="1"/>
  <c r="A983" i="1" s="1"/>
  <c r="A986" i="1" s="1"/>
  <c r="A989" i="1" s="1"/>
  <c r="A992" i="1" s="1"/>
  <c r="A995" i="1" s="1"/>
  <c r="A996" i="1" s="1"/>
  <c r="A999" i="1" s="1"/>
  <c r="A1002" i="1" s="1"/>
  <c r="A1003" i="1" s="1"/>
  <c r="A1006" i="1" s="1"/>
  <c r="A1009" i="1" s="1"/>
  <c r="A1010" i="1" s="1"/>
  <c r="A1013" i="1" s="1"/>
  <c r="A1016" i="1" s="1"/>
  <c r="A1019" i="1" s="1"/>
  <c r="A1020" i="1" s="1"/>
  <c r="A1022" i="1" s="1"/>
  <c r="A1023" i="1" s="1"/>
  <c r="A1026" i="1" s="1"/>
  <c r="A1029" i="1" s="1"/>
  <c r="A1032" i="1" s="1"/>
  <c r="A1035" i="1" s="1"/>
  <c r="A1039" i="1" s="1"/>
  <c r="A1044" i="1" s="1"/>
  <c r="A1050" i="1" s="1"/>
  <c r="A1054" i="1" s="1"/>
  <c r="A1059" i="1" s="1"/>
  <c r="A1063" i="1" s="1"/>
  <c r="A1069" i="1" s="1"/>
  <c r="A1075" i="1" s="1"/>
  <c r="A1083" i="1" s="1"/>
  <c r="A1091" i="1" s="1"/>
  <c r="A1097" i="1" s="1"/>
  <c r="A1106" i="1" s="1"/>
  <c r="A1115" i="1" s="1"/>
  <c r="A1125" i="1" s="1"/>
  <c r="A1135" i="1" s="1"/>
  <c r="A1142" i="1" s="1"/>
  <c r="A1146" i="1" s="1"/>
  <c r="A1150" i="1" s="1"/>
  <c r="A1158" i="1" s="1"/>
  <c r="A1164" i="1" s="1"/>
  <c r="A1170" i="1" s="1"/>
  <c r="A1178" i="1" s="1"/>
  <c r="A1187" i="1" s="1"/>
  <c r="A1195" i="1" s="1"/>
  <c r="A1201" i="1" s="1"/>
  <c r="A1208" i="1" s="1"/>
  <c r="A1214" i="1" s="1"/>
  <c r="A1219" i="1" s="1"/>
  <c r="A1227" i="1" s="1"/>
  <c r="A1233" i="1" s="1"/>
  <c r="A1238" i="1" s="1"/>
  <c r="A1245" i="1" s="1"/>
  <c r="A1250" i="1" s="1"/>
  <c r="A1258" i="1" s="1"/>
  <c r="A1265" i="1" s="1"/>
  <c r="A1273" i="1" s="1"/>
  <c r="A1276" i="1" s="1"/>
  <c r="A1279" i="1" s="1"/>
  <c r="A1283" i="1" s="1"/>
  <c r="A1284" i="1" s="1"/>
  <c r="A1287" i="1" s="1"/>
  <c r="A1290" i="1" s="1"/>
  <c r="A1291" i="1" s="1"/>
  <c r="A1292" i="1" s="1"/>
  <c r="A1296" i="1" s="1"/>
  <c r="A1297" i="1" s="1"/>
  <c r="A1298" i="1" s="1"/>
  <c r="A1299" i="1" s="1"/>
  <c r="A1303" i="1" s="1"/>
  <c r="A1306" i="1" s="1"/>
  <c r="A1309" i="1" s="1"/>
  <c r="A1312" i="1" s="1"/>
  <c r="A1313" i="1" s="1"/>
  <c r="A1316" i="1" s="1"/>
  <c r="A1317" i="1" s="1"/>
  <c r="A1318" i="1" s="1"/>
  <c r="A1319" i="1" s="1"/>
  <c r="A1320" i="1" s="1"/>
  <c r="A1323" i="1" s="1"/>
  <c r="A1326" i="1" s="1"/>
  <c r="A1329" i="1" s="1"/>
  <c r="A1331" i="1" s="1"/>
  <c r="A1332" i="1" s="1"/>
  <c r="A1333" i="1" s="1"/>
  <c r="A1334" i="1" s="1"/>
  <c r="A1337" i="1" s="1"/>
  <c r="A1340" i="1" s="1"/>
  <c r="A1344" i="1" s="1"/>
  <c r="A1348" i="1" s="1"/>
  <c r="A1351" i="1" s="1"/>
  <c r="A1355" i="1" s="1"/>
  <c r="A1356" i="1" s="1"/>
  <c r="A1357" i="1" s="1"/>
  <c r="A1358" i="1" s="1"/>
  <c r="A1359" i="1" s="1"/>
  <c r="A1360" i="1" s="1"/>
  <c r="A1364" i="1" s="1"/>
  <c r="A1367" i="1" s="1"/>
  <c r="A1370" i="1" s="1"/>
  <c r="A1373" i="1" s="1"/>
  <c r="A1377" i="1" s="1"/>
  <c r="A1380" i="1" s="1"/>
  <c r="A1383" i="1" s="1"/>
  <c r="A1386" i="1" s="1"/>
  <c r="A1387" i="1" s="1"/>
  <c r="A1389" i="1" s="1"/>
  <c r="A1394" i="1" s="1"/>
  <c r="A1397" i="1" s="1"/>
  <c r="A1399" i="1" s="1"/>
  <c r="A1400" i="1" s="1"/>
  <c r="A1402" i="1" s="1"/>
  <c r="A1406" i="1" s="1"/>
  <c r="A1407" i="1" s="1"/>
  <c r="A1410" i="1" s="1"/>
  <c r="A1411" i="1" s="1"/>
  <c r="A1414" i="1" s="1"/>
  <c r="A1418" i="1" s="1"/>
  <c r="A1422" i="1" s="1"/>
  <c r="A1425" i="1" s="1"/>
  <c r="A1428" i="1" s="1"/>
  <c r="A1431" i="1" s="1"/>
  <c r="A1434" i="1" s="1"/>
  <c r="A1435" i="1" s="1"/>
  <c r="A1438" i="1" s="1"/>
  <c r="A1442" i="1" s="1"/>
  <c r="A1443" i="1" s="1"/>
  <c r="A1447" i="1" s="1"/>
  <c r="A1451" i="1" s="1"/>
  <c r="A1455" i="1" s="1"/>
  <c r="A1457" i="1" s="1"/>
  <c r="A1464" i="1" s="1"/>
  <c r="A1471" i="1" s="1"/>
  <c r="A1477" i="1" s="1"/>
  <c r="A1484" i="1" s="1"/>
  <c r="A1491" i="1" s="1"/>
  <c r="A1498" i="1" s="1"/>
  <c r="A1503" i="1" s="1"/>
  <c r="A1511" i="1" s="1"/>
  <c r="A1519" i="1" s="1"/>
  <c r="A1528" i="1" s="1"/>
  <c r="A1535" i="1" s="1"/>
  <c r="A1546" i="1" s="1"/>
  <c r="A1554" i="1" s="1"/>
  <c r="A1560" i="1" s="1"/>
  <c r="A1568" i="1" s="1"/>
  <c r="A1574" i="1" s="1"/>
  <c r="A1580" i="1" s="1"/>
  <c r="A1584" i="1" s="1"/>
  <c r="A1590" i="1" s="1"/>
  <c r="A1593" i="1" s="1"/>
  <c r="A1596" i="1" s="1"/>
  <c r="A1599" i="1" s="1"/>
  <c r="A1602" i="1" s="1"/>
  <c r="A1605" i="1" s="1"/>
  <c r="A1608" i="1" s="1"/>
  <c r="A1611" i="1" s="1"/>
  <c r="A1614" i="1" s="1"/>
  <c r="A1617" i="1" s="1"/>
  <c r="A1618" i="1" s="1"/>
  <c r="A1620" i="1" s="1"/>
  <c r="A1623" i="1" s="1"/>
  <c r="A1625" i="1" s="1"/>
  <c r="A1629" i="1" s="1"/>
  <c r="A1632" i="1" s="1"/>
  <c r="A1633" i="1" s="1"/>
  <c r="A1636" i="1" s="1"/>
  <c r="A1639" i="1" s="1"/>
  <c r="A1640" i="1" s="1"/>
  <c r="A1642" i="1" s="1"/>
  <c r="A1645" i="1" s="1"/>
  <c r="A1648" i="1" s="1"/>
  <c r="A1652" i="1" s="1"/>
  <c r="A1655" i="1" s="1"/>
  <c r="A1658" i="1" s="1"/>
  <c r="A1662" i="1" s="1"/>
  <c r="A1665" i="1" s="1"/>
  <c r="A1668" i="1" s="1"/>
  <c r="A1671" i="1" s="1"/>
  <c r="A1674" i="1" s="1"/>
  <c r="A1677" i="1" s="1"/>
  <c r="A1680" i="1" s="1"/>
  <c r="A1682" i="1" s="1"/>
  <c r="A1685" i="1" s="1"/>
  <c r="A1690" i="1" s="1"/>
  <c r="A1691" i="1" s="1"/>
  <c r="A1697" i="1" s="1"/>
  <c r="A1703" i="1" s="1"/>
  <c r="A1709" i="1" s="1"/>
  <c r="A1712" i="1" s="1"/>
  <c r="A1719" i="1" s="1"/>
  <c r="A1726" i="1" s="1"/>
  <c r="A1730" i="1" s="1"/>
  <c r="A1734" i="1" s="1"/>
  <c r="A1739" i="1" s="1"/>
  <c r="A1745" i="1" s="1"/>
  <c r="A1755" i="1" s="1"/>
  <c r="A1764" i="1" s="1"/>
  <c r="A1771" i="1" s="1"/>
  <c r="A1778" i="1" s="1"/>
  <c r="A1786" i="1" s="1"/>
  <c r="A1793" i="1" s="1"/>
  <c r="A1802" i="1" s="1"/>
  <c r="A1808" i="1" s="1"/>
  <c r="A2080" i="1"/>
  <c r="A2082" i="1"/>
  <c r="A2086" i="1" s="1"/>
  <c r="A2087" i="1" s="1"/>
  <c r="A2091" i="1" s="1"/>
  <c r="A2094" i="1" s="1"/>
  <c r="A2096" i="1" s="1"/>
  <c r="A2101" i="1" s="1"/>
  <c r="A1814" i="1" l="1"/>
  <c r="A1830" i="1"/>
  <c r="A1833" i="1"/>
  <c r="A1823" i="1"/>
  <c r="A1835" i="1" s="1"/>
  <c r="A1839" i="1" l="1"/>
  <c r="A1841" i="1" s="1"/>
  <c r="A1845" i="1" l="1"/>
  <c r="A1847" i="1" l="1"/>
  <c r="A1851" i="1" l="1"/>
  <c r="A1856" i="1" s="1"/>
  <c r="A1860" i="1" l="1"/>
  <c r="A1866" i="1" s="1"/>
  <c r="A1877" i="1" s="1"/>
</calcChain>
</file>

<file path=xl/sharedStrings.xml><?xml version="1.0" encoding="utf-8"?>
<sst xmlns="http://schemas.openxmlformats.org/spreadsheetml/2006/main" count="5290" uniqueCount="3080">
  <si>
    <t>Наименование муниципальной организации</t>
  </si>
  <si>
    <t>Фамилия, имя, отчество</t>
  </si>
  <si>
    <t>Размер среднемесячной заработной платы, руб.</t>
  </si>
  <si>
    <t>Заведующий</t>
  </si>
  <si>
    <t>Заместитель заведующего</t>
  </si>
  <si>
    <t xml:space="preserve">Макарова Е.А. </t>
  </si>
  <si>
    <t>Сергеева Т.А.</t>
  </si>
  <si>
    <t>Кандюкина С.И.</t>
  </si>
  <si>
    <t>Толмачева О.П.</t>
  </si>
  <si>
    <t>Горчикова И.В.</t>
  </si>
  <si>
    <t>Воробьева Е.А</t>
  </si>
  <si>
    <t>Кузнецова А.А.</t>
  </si>
  <si>
    <t>Нехайчик О.Н.</t>
  </si>
  <si>
    <t>Косоногова Л.Е.</t>
  </si>
  <si>
    <t>Масленникова Н.Н.</t>
  </si>
  <si>
    <t>Двойцова Н.В.</t>
  </si>
  <si>
    <t>Смолина Н.В.</t>
  </si>
  <si>
    <t>Тимофеева Е.А.</t>
  </si>
  <si>
    <t>Главный бухгалтер</t>
  </si>
  <si>
    <t>Циблиева Г.В.</t>
  </si>
  <si>
    <t>Комарова Т.К.</t>
  </si>
  <si>
    <t>Румянкова Ю.В.</t>
  </si>
  <si>
    <t>Рыкова И.С.</t>
  </si>
  <si>
    <t>Ершова К.В</t>
  </si>
  <si>
    <t>Стрекалова Ю.В.</t>
  </si>
  <si>
    <t>Калинина О.П.</t>
  </si>
  <si>
    <t>Ромашова Т.В.</t>
  </si>
  <si>
    <t>Останина О.А.</t>
  </si>
  <si>
    <t>Бармина Д.С.</t>
  </si>
  <si>
    <t>Ушакова - Славолюбова О.А.</t>
  </si>
  <si>
    <t>Де-Клерк С.Е.</t>
  </si>
  <si>
    <t>Чеменева А.А.</t>
  </si>
  <si>
    <t>Кузина Л.М.</t>
  </si>
  <si>
    <t>Царяпкина Е.А.</t>
  </si>
  <si>
    <t xml:space="preserve">Главный бухгалтер </t>
  </si>
  <si>
    <t>Кудосова М.Ю.</t>
  </si>
  <si>
    <t>Ермакова Ю.Л.</t>
  </si>
  <si>
    <t>Куйгина А.Е.</t>
  </si>
  <si>
    <t>Полетаева Е.Г.</t>
  </si>
  <si>
    <t>Лазарева Е.А.</t>
  </si>
  <si>
    <t>Крымова О.В.</t>
  </si>
  <si>
    <t>82 782,56</t>
  </si>
  <si>
    <t>Трофимова Т.А.</t>
  </si>
  <si>
    <t>49 235,19</t>
  </si>
  <si>
    <t>Рязанова М.В.</t>
  </si>
  <si>
    <t>Малышева Е.И</t>
  </si>
  <si>
    <t>Захарова Н.В.</t>
  </si>
  <si>
    <t>Жукова А.Л.</t>
  </si>
  <si>
    <t>Сиротина О.В.</t>
  </si>
  <si>
    <t>Никитенко О.С.</t>
  </si>
  <si>
    <t>Баландина Н.А.</t>
  </si>
  <si>
    <t>Коновалова Ю.О.</t>
  </si>
  <si>
    <t>Хорькова Г.А.</t>
  </si>
  <si>
    <t>Зайцева Е.В.</t>
  </si>
  <si>
    <t>Емельянова М.В.</t>
  </si>
  <si>
    <t>Семёнычева О.В.</t>
  </si>
  <si>
    <t>Иванова Н.П.</t>
  </si>
  <si>
    <t>Удалова О.С.</t>
  </si>
  <si>
    <t>Карпова Е.А.</t>
  </si>
  <si>
    <t>Рещикова А.А.</t>
  </si>
  <si>
    <t>Чистякова А.В.</t>
  </si>
  <si>
    <t>Чевырова О.А</t>
  </si>
  <si>
    <t>Прокофьева Н.С.</t>
  </si>
  <si>
    <t>Ежелева С.В.</t>
  </si>
  <si>
    <t>Гребенкина В.А.</t>
  </si>
  <si>
    <t>Директор</t>
  </si>
  <si>
    <t>Заместитель директора</t>
  </si>
  <si>
    <t>Кравченко А.В.</t>
  </si>
  <si>
    <t>Спиридонова К.А.</t>
  </si>
  <si>
    <t>Улыбина И.Б.</t>
  </si>
  <si>
    <t>Касаткин О.В.</t>
  </si>
  <si>
    <t>Прядилова С.А.</t>
  </si>
  <si>
    <t xml:space="preserve">Заместитель директора </t>
  </si>
  <si>
    <t>Самурина О.В.</t>
  </si>
  <si>
    <t>Белянина Ю.М.</t>
  </si>
  <si>
    <t>Лаптева Н.Ю.</t>
  </si>
  <si>
    <t>Пахомова Н.А.</t>
  </si>
  <si>
    <t>Кулакова И.Ю.</t>
  </si>
  <si>
    <t>Логинова Р.В.</t>
  </si>
  <si>
    <t>Суворова Н.Ю.</t>
  </si>
  <si>
    <t>заместитель директора</t>
  </si>
  <si>
    <t>Сентябрева А.А.</t>
  </si>
  <si>
    <t>Визгалова Е.А.</t>
  </si>
  <si>
    <t>Фотынюк Н.Ю.</t>
  </si>
  <si>
    <t>Грачева И.Г.</t>
  </si>
  <si>
    <t>Маркина М.А.</t>
  </si>
  <si>
    <t>Апраксимова С.Н.</t>
  </si>
  <si>
    <t>Киселева В.О.</t>
  </si>
  <si>
    <t>МБОУ "Школа № 127" Автозаводского района</t>
  </si>
  <si>
    <t>Крюкова Н.В.</t>
  </si>
  <si>
    <t>Зайцева Т.В.</t>
  </si>
  <si>
    <t>Карташова А.В.</t>
  </si>
  <si>
    <t>Марахтанова Н.Г.</t>
  </si>
  <si>
    <t>Спицына Н.А.</t>
  </si>
  <si>
    <t>Усова С.А.</t>
  </si>
  <si>
    <t>Забирова Р.Х.</t>
  </si>
  <si>
    <t>Маковская О.В.</t>
  </si>
  <si>
    <t>Гурьева С.О.</t>
  </si>
  <si>
    <t>Шибаева Е.Р.</t>
  </si>
  <si>
    <t>Новак Е.А.</t>
  </si>
  <si>
    <t>Рогозина Е.А.</t>
  </si>
  <si>
    <t>Саскевич А.Н.</t>
  </si>
  <si>
    <t>Петрушкова Т.В.</t>
  </si>
  <si>
    <t>Горшкова Е.А.</t>
  </si>
  <si>
    <t>Сидорова С. Г.</t>
  </si>
  <si>
    <t xml:space="preserve">   Никонова Н.А.</t>
  </si>
  <si>
    <t>Галанова М.Н.</t>
  </si>
  <si>
    <t>Сазонова О.В.</t>
  </si>
  <si>
    <t>Беспалов А.Н.</t>
  </si>
  <si>
    <t>Егорова М.А.</t>
  </si>
  <si>
    <t>Воробьев Ю.С.</t>
  </si>
  <si>
    <t>Смирнова Е.А.</t>
  </si>
  <si>
    <t>Сорокина Н.Н.</t>
  </si>
  <si>
    <t>Панина А. В.</t>
  </si>
  <si>
    <t>Касаткина Т.В.</t>
  </si>
  <si>
    <t>Колесова Е.В</t>
  </si>
  <si>
    <t>Нефедьев И.А.</t>
  </si>
  <si>
    <t>Сизикова Л.Г.</t>
  </si>
  <si>
    <t>Желтухина Я.С.</t>
  </si>
  <si>
    <t>Макаров Д.Г.</t>
  </si>
  <si>
    <t>Решетова Е.Е.</t>
  </si>
  <si>
    <t xml:space="preserve">Директор </t>
  </si>
  <si>
    <t>Буренина Н.А.</t>
  </si>
  <si>
    <t>Макаров А.А.</t>
  </si>
  <si>
    <t>Леонтьева Н.К.</t>
  </si>
  <si>
    <t>Искандарова В.Д.</t>
  </si>
  <si>
    <t>Денбург Ю.Г.</t>
  </si>
  <si>
    <t>Булатова Е.Е.</t>
  </si>
  <si>
    <t>Рябухина О.Л.</t>
  </si>
  <si>
    <t>Андреева С.Н.</t>
  </si>
  <si>
    <t>Коскина М.С.</t>
  </si>
  <si>
    <t>Краюшкин В.А.</t>
  </si>
  <si>
    <t>Хасянова А.М.</t>
  </si>
  <si>
    <t>Афанасьева Е.В.</t>
  </si>
  <si>
    <t>№
п/п</t>
  </si>
  <si>
    <t>Наименование должности (в соответствии с действующим штатным расписанием)</t>
  </si>
  <si>
    <t>Информация о среднемесячной заработной плате руководителей, их заместителей и главных бухгалтеров муниципальных предприятий, муниципальных казенных, бюджетных и автономных учреждений города Нижнего Новгорода за 2023 год</t>
  </si>
  <si>
    <t>МБДОУ "Детский сад № 1" Автозаводского района</t>
  </si>
  <si>
    <t>Хащевич Н.О.</t>
  </si>
  <si>
    <t>МБДОУ "Детский сад № 2 "Березка" Автозаводского района</t>
  </si>
  <si>
    <t>Цыганова Л.А.</t>
  </si>
  <si>
    <t>Карпычева Т.В.</t>
  </si>
  <si>
    <t xml:space="preserve">МАДОУ "Детский сад  № 4" Автозаводского района </t>
  </si>
  <si>
    <t>Орлова И.Ю.</t>
  </si>
  <si>
    <t>Бикетова А.Н.</t>
  </si>
  <si>
    <t>МБДОУ "Детский сад № 12 "Катюша" Автозаводского района</t>
  </si>
  <si>
    <t>Афонская О.В.</t>
  </si>
  <si>
    <t>МБДОУ "Детский сад № 16" Автозаводского района</t>
  </si>
  <si>
    <t>Кузьмина Т.Н.</t>
  </si>
  <si>
    <t>Смирнова Л.Б.</t>
  </si>
  <si>
    <t>Потапова И.Н.</t>
  </si>
  <si>
    <t>МБДОУ "Детский сад № 22" Автозаводского раойна</t>
  </si>
  <si>
    <t>Воронова О.С.</t>
  </si>
  <si>
    <t xml:space="preserve">МБДОУ "Детский сад № 26" Автозаводского района </t>
  </si>
  <si>
    <t>Кузнецова С.В.</t>
  </si>
  <si>
    <t xml:space="preserve">МБДОУ "Детский сад № 29" Автозаводского района </t>
  </si>
  <si>
    <t>Волгина В.С.</t>
  </si>
  <si>
    <t>МБДОУ "Детский сад № 31 "Лесная сказка" Автозаводского района</t>
  </si>
  <si>
    <t>Афонская Л.М.</t>
  </si>
  <si>
    <t xml:space="preserve">МБДОУ "Детский сад № 34" Автозаводского района </t>
  </si>
  <si>
    <t>Руссу А.А.</t>
  </si>
  <si>
    <t xml:space="preserve">МАДОУ "Детский сад № 35" Автозаводского района </t>
  </si>
  <si>
    <t>Перепелкина М.А.</t>
  </si>
  <si>
    <t>Молькова Н.В.</t>
  </si>
  <si>
    <t>Таланова О.О.</t>
  </si>
  <si>
    <t xml:space="preserve">МАДОУ "Детский сад № 37" Автозаводского  района </t>
  </si>
  <si>
    <t>Сорокина Л.В.</t>
  </si>
  <si>
    <t>Аверина М.А.</t>
  </si>
  <si>
    <t>МБДОУ "Детский сад № 41" Автозаводского района</t>
  </si>
  <si>
    <t>Большакова И.А.</t>
  </si>
  <si>
    <t>Вершинина Е.В.</t>
  </si>
  <si>
    <t>Таланина М.В.</t>
  </si>
  <si>
    <t xml:space="preserve">МБДОУ "Детский сад № 44" Автозаводского района </t>
  </si>
  <si>
    <t>Головина Ю.В.</t>
  </si>
  <si>
    <t>МАДОУ "Детский сад № 45" Автозаводского района</t>
  </si>
  <si>
    <t>Тупикова О.М.</t>
  </si>
  <si>
    <t>Жегалина Е.В.</t>
  </si>
  <si>
    <t>Чегодаева О.В.</t>
  </si>
  <si>
    <t>МБДОУ "Детский сад №48" Автозаводского района</t>
  </si>
  <si>
    <t>Гудина Е.И.</t>
  </si>
  <si>
    <t xml:space="preserve">МБДОУ "Детский сад № 55" Автозаводского района </t>
  </si>
  <si>
    <t>Аксенова Т.В.</t>
  </si>
  <si>
    <t>Обухова М.К.</t>
  </si>
  <si>
    <t>МБДОУ "Детский сад № 57" Автозаводского района</t>
  </si>
  <si>
    <t>Цветков А.Ю.</t>
  </si>
  <si>
    <t>Парфенова Н.М.</t>
  </si>
  <si>
    <t xml:space="preserve">МБДОУ "Детский сад № 61" Автозаводского района </t>
  </si>
  <si>
    <t>Денисова Ж.А.</t>
  </si>
  <si>
    <t>МАДОУ "Детский сад № 62" Автозаводского района</t>
  </si>
  <si>
    <t>Синева Н.Ю.</t>
  </si>
  <si>
    <t xml:space="preserve">МБДОУ "Детский сад № 64" Автозаводского района </t>
  </si>
  <si>
    <t>Ошмарина А.Н.</t>
  </si>
  <si>
    <t>Суворова О.В.</t>
  </si>
  <si>
    <t>МАДОУ "Детский сад № 70" Автозаводского района</t>
  </si>
  <si>
    <t>Дмитриева А.В.</t>
  </si>
  <si>
    <t>Сусина Е.Н.</t>
  </si>
  <si>
    <t>МБДОУ "Детский сад № 71 "Семицветик" Автозаводского района</t>
  </si>
  <si>
    <t>Федякова С.А.</t>
  </si>
  <si>
    <t>МБДОУ "Детский сад № 72" Автозаводского района</t>
  </si>
  <si>
    <t>Филатова О.В.</t>
  </si>
  <si>
    <t>МБДОУ "Детский сад № 78" Автозаводского района</t>
  </si>
  <si>
    <t>Подоплелова С.Ю.</t>
  </si>
  <si>
    <t xml:space="preserve">МБДОУ "Детский сад № 79" Автозаводского района </t>
  </si>
  <si>
    <t>Некредина О.С.</t>
  </si>
  <si>
    <t>МБДОУ "Детский сад № 80 "Маленькая страна" Автозаводского района</t>
  </si>
  <si>
    <t>Румянцева И.А.</t>
  </si>
  <si>
    <t xml:space="preserve">МБДОУ "Детский  сад № 81" Автозаводского района </t>
  </si>
  <si>
    <t>Шубина Н.В.</t>
  </si>
  <si>
    <t xml:space="preserve">МАДОУ "Детский сад № 85" Автозаводского района </t>
  </si>
  <si>
    <t>Шкилева Н.А.</t>
  </si>
  <si>
    <t>МБДОУ "Детский сад № 88"  Автозаводского раойна</t>
  </si>
  <si>
    <t>МБДОУ "Детский сад № 89" Автозаводского района</t>
  </si>
  <si>
    <t>Зюбина В.В.</t>
  </si>
  <si>
    <t>МАДОУ №90 Автозаводского района</t>
  </si>
  <si>
    <t>Заместитель заведующего (0,5 ст.)</t>
  </si>
  <si>
    <t>Главный бухгалтер (0,5 ст.)</t>
  </si>
  <si>
    <t>МБДОУ "Детский сад № 104" Автозаводского района</t>
  </si>
  <si>
    <t>Красильникова Е.А.</t>
  </si>
  <si>
    <t>Толбузова Г.Н.</t>
  </si>
  <si>
    <t>МБДОУ "Детский сад № 105" Автозаводского района</t>
  </si>
  <si>
    <t>Солдатова К.В.</t>
  </si>
  <si>
    <t>МБДОУ "Детский сад № 106" Автозаводского района</t>
  </si>
  <si>
    <t>Акрамова С.В.</t>
  </si>
  <si>
    <t>Лапина И.В.</t>
  </si>
  <si>
    <t>Жерехова Н.П.</t>
  </si>
  <si>
    <t xml:space="preserve">МБДОУ "Детский сад № 107" Автозаводского района </t>
  </si>
  <si>
    <t>Артемьева С.В.</t>
  </si>
  <si>
    <t>Ермакова Н.Ю.</t>
  </si>
  <si>
    <t>МБДОУ "Детский сад № 108" Автозаводского района</t>
  </si>
  <si>
    <t>Угланова Е.Н.</t>
  </si>
  <si>
    <t>Карпычева М.Г.</t>
  </si>
  <si>
    <t>Герасимова С.А.</t>
  </si>
  <si>
    <t>МБДОУ "Детский сад № 109" Автозаводского района</t>
  </si>
  <si>
    <t>Марушина А.С.</t>
  </si>
  <si>
    <t>МБДОУ "Детский сад № 110" Автозаводского района</t>
  </si>
  <si>
    <t>Волегова Л.Н.</t>
  </si>
  <si>
    <t>Белова А.В.</t>
  </si>
  <si>
    <t>Хухрева И.В.</t>
  </si>
  <si>
    <t>МБДОУ "Детский сад № 111" Автозаводского района</t>
  </si>
  <si>
    <t>Прокопенко С.В.</t>
  </si>
  <si>
    <t>Михайлова С.В.</t>
  </si>
  <si>
    <t>МБДОУ "Детский сад № 112 "Жемчужинка" Автозаводского района</t>
  </si>
  <si>
    <t>Семенова М.М.</t>
  </si>
  <si>
    <t xml:space="preserve">МБДОУ "Детский сад № 114 "Подсолнушек" Автозаводского района </t>
  </si>
  <si>
    <t>Колоусова Н.П.</t>
  </si>
  <si>
    <t xml:space="preserve">МБДОУ "Детский сад № 116" Автозаводского района </t>
  </si>
  <si>
    <t>Соколова М.Ф.</t>
  </si>
  <si>
    <t>Малышева Л.В.</t>
  </si>
  <si>
    <t>МБДОУ "Детский сад № 117 "Улыбка" Автозаводского района</t>
  </si>
  <si>
    <t>Осьминина Е.Г.</t>
  </si>
  <si>
    <t>Склизова О.А.</t>
  </si>
  <si>
    <t>Козлова Т.М.</t>
  </si>
  <si>
    <t>МБДОУ "Детский сад № 121" Автозаводского района</t>
  </si>
  <si>
    <t>Миронычева С.Ю.</t>
  </si>
  <si>
    <t>МБДОУ "Детский сад № 122" Автозаводского района</t>
  </si>
  <si>
    <t>Шлыкова Е.В.</t>
  </si>
  <si>
    <t>Зимина О.Н.</t>
  </si>
  <si>
    <t>Смирнова С.В.</t>
  </si>
  <si>
    <t>МБДОУ "Детский сад № 123" Автозаводского района</t>
  </si>
  <si>
    <t>Зиновьева И.В.</t>
  </si>
  <si>
    <t>Емельянова О.Н.</t>
  </si>
  <si>
    <t>Коклюнова Н.В.</t>
  </si>
  <si>
    <t>МБДОУ "Детский сад № 127" Автозаводского района</t>
  </si>
  <si>
    <t>Жатухина М.В.</t>
  </si>
  <si>
    <t xml:space="preserve">Богомолова Н.А.  </t>
  </si>
  <si>
    <t>МБДОУ "Детский сад № 131" Автозаводского района</t>
  </si>
  <si>
    <t>Кондюрина О.И.</t>
  </si>
  <si>
    <t>МБДОУ "Детский сад № 132" Автозаводского района</t>
  </si>
  <si>
    <t>Плескачева С.С.</t>
  </si>
  <si>
    <t>МБДОУ "Детский сад № 134" Автозаводского района</t>
  </si>
  <si>
    <t>МБДОУ "Детский сад № 137" Автозаводского района</t>
  </si>
  <si>
    <t>Клокова Е.Б.</t>
  </si>
  <si>
    <t>Ахмадулина В.И.</t>
  </si>
  <si>
    <t>МБДОУ "Детский сад № 138"  Автозаводского района</t>
  </si>
  <si>
    <t>Кучина Е.В.</t>
  </si>
  <si>
    <t>МАДОУ "Детский сад № 146" Автозаводского района</t>
  </si>
  <si>
    <t>Павлова В.А.</t>
  </si>
  <si>
    <t>Жукова Н.Г.</t>
  </si>
  <si>
    <t>Карпова О.В.</t>
  </si>
  <si>
    <t>МБДОУ "Детский сад № 148" Автозаводского района</t>
  </si>
  <si>
    <t>Переверзева Е.В.</t>
  </si>
  <si>
    <t>Воробьева Л.В.</t>
  </si>
  <si>
    <t>МБДОУ "Детский сад № 149" Автозаводского района</t>
  </si>
  <si>
    <t>Климина С.В.</t>
  </si>
  <si>
    <t>МБДОУ "Детский сад № 153" Автозаводского района</t>
  </si>
  <si>
    <t>Кузьмик Е.А.</t>
  </si>
  <si>
    <t>Митина О.В.</t>
  </si>
  <si>
    <t>МБДОУ "Детский сад № 166" Автозаводского района</t>
  </si>
  <si>
    <t>Львова Т.В.</t>
  </si>
  <si>
    <t>МБДОУ "Детский сад № 168" Автозаводского района</t>
  </si>
  <si>
    <t>Соловьева Н.В.</t>
  </si>
  <si>
    <t>МБДОУ "Детский сад № 171" Автозаводского района</t>
  </si>
  <si>
    <t>Чайка Н.А.</t>
  </si>
  <si>
    <t>МБДОУ "Детский сад № 173" Автозаводского района</t>
  </si>
  <si>
    <t>Петухова Н.Н.</t>
  </si>
  <si>
    <t>Дурнайкина Е.В.</t>
  </si>
  <si>
    <t>МБДОУ "Детский сад № 174" Автозаводского района</t>
  </si>
  <si>
    <t>Горшунова Е.А.</t>
  </si>
  <si>
    <t>МБДОУ "Детский сад № 175" Автозаводского района</t>
  </si>
  <si>
    <t>Вартман О.Ю.</t>
  </si>
  <si>
    <t>Садекова И.Р.</t>
  </si>
  <si>
    <t>МБДОУ "Детский сад № 179" Автозаводского района</t>
  </si>
  <si>
    <t>МБДОУ "Детский сад № 186" Автозаводского района</t>
  </si>
  <si>
    <t>Шевелева Е.Ю.</t>
  </si>
  <si>
    <t>МБДОУ "Детский сад № 198"  Автозаводского района</t>
  </si>
  <si>
    <t>Лебедева С.Б.</t>
  </si>
  <si>
    <t>МБДОУ "Детский сад № 223" Автозаводского района</t>
  </si>
  <si>
    <t>Андреева Т.Ю.</t>
  </si>
  <si>
    <t>МБДОУ "Детский сад № 257" Автозаводского района</t>
  </si>
  <si>
    <t>Вершинина О.В.</t>
  </si>
  <si>
    <t>МБДОУ "Детский сад № 258" Автозаводского района</t>
  </si>
  <si>
    <t>МБДОУ "Детский сад № 429" Автозаводского района</t>
  </si>
  <si>
    <t>Гусева О.В.</t>
  </si>
  <si>
    <t>Исаева М.А.</t>
  </si>
  <si>
    <t>МБДОУ "Детский сад № 446" Автозаводского района</t>
  </si>
  <si>
    <t>Варопаева Т.В.</t>
  </si>
  <si>
    <t>Сенотрусова И.А.</t>
  </si>
  <si>
    <t>Балюк Е.В.</t>
  </si>
  <si>
    <t>Князева А.М.</t>
  </si>
  <si>
    <t>Маренкова Е.В.</t>
  </si>
  <si>
    <t>Подателева Е.А.</t>
  </si>
  <si>
    <t>Рахманов А.В.</t>
  </si>
  <si>
    <t>Торопова Е.Н.</t>
  </si>
  <si>
    <t>Демина Е.В.</t>
  </si>
  <si>
    <t>Шекурова Л.С.</t>
  </si>
  <si>
    <t>Марцинкевич Е.В.</t>
  </si>
  <si>
    <t>Зарубин М.В.</t>
  </si>
  <si>
    <t>Зебзеева М.Н.</t>
  </si>
  <si>
    <t>Исаева Н.А.</t>
  </si>
  <si>
    <t>Фомичева Ю.Н.</t>
  </si>
  <si>
    <t>Чуева Л.Л.</t>
  </si>
  <si>
    <t xml:space="preserve"> Авербух Л.Н.</t>
  </si>
  <si>
    <t xml:space="preserve"> Паракова З.С.</t>
  </si>
  <si>
    <t xml:space="preserve"> Лисова Е.Б.</t>
  </si>
  <si>
    <t>Музюкина Н.А.</t>
  </si>
  <si>
    <t xml:space="preserve">Капралова Е.А. </t>
  </si>
  <si>
    <t>Катявина Е.В.</t>
  </si>
  <si>
    <t>Ваганова Н.П.</t>
  </si>
  <si>
    <t>Власова А.В.</t>
  </si>
  <si>
    <t>Незговорова М.В.</t>
  </si>
  <si>
    <t>Торопова О.П.</t>
  </si>
  <si>
    <t>Фирсова Д.Е.</t>
  </si>
  <si>
    <t>Калабухова М.И.</t>
  </si>
  <si>
    <t>Тарасова С.В.</t>
  </si>
  <si>
    <t>Бушуева И.В.</t>
  </si>
  <si>
    <t>Емелина Т.И.</t>
  </si>
  <si>
    <t>Балалаева С.Б.</t>
  </si>
  <si>
    <t>Голубкова Т.А.</t>
  </si>
  <si>
    <t>Крашенинникова Е.М.</t>
  </si>
  <si>
    <t>Тяпкова И.Г.</t>
  </si>
  <si>
    <t>Юматова Г.Н.</t>
  </si>
  <si>
    <t>Жучкова Е.Н.</t>
  </si>
  <si>
    <t>Деньгина Е.А.</t>
  </si>
  <si>
    <t>Журавлева А.Е.</t>
  </si>
  <si>
    <t>Носкова С.В.</t>
  </si>
  <si>
    <t>Савина О.Н.</t>
  </si>
  <si>
    <t>Сибирякова Н.А.</t>
  </si>
  <si>
    <t>Сивенкова Г.В.</t>
  </si>
  <si>
    <t>Ярлыкова О.А.</t>
  </si>
  <si>
    <t>Ветрова Е.Н.</t>
  </si>
  <si>
    <t>Кочеткова Н.А.</t>
  </si>
  <si>
    <t>Корчагина И.В.</t>
  </si>
  <si>
    <t>Никольская Ю.В.</t>
  </si>
  <si>
    <t>Воронкова Е.А.</t>
  </si>
  <si>
    <t>Титова Н.П.</t>
  </si>
  <si>
    <t>Поликарпова О.В.</t>
  </si>
  <si>
    <t>Лёвина Г.Е.</t>
  </si>
  <si>
    <t>Куканова Н.Г.</t>
  </si>
  <si>
    <t>Терехина С.В.</t>
  </si>
  <si>
    <t>Леднева Д.А.</t>
  </si>
  <si>
    <t>Панина Г.Л.</t>
  </si>
  <si>
    <t>Жадеева Н.А.</t>
  </si>
  <si>
    <t>Шпагина О.С.</t>
  </si>
  <si>
    <t>Зраевская И.А.</t>
  </si>
  <si>
    <t>Гаврилова А.В.</t>
  </si>
  <si>
    <t>Ермилова С.А.</t>
  </si>
  <si>
    <t>Холодова Е.А.</t>
  </si>
  <si>
    <t>Крамаренко Т.В.</t>
  </si>
  <si>
    <t>Гурьянова И.О.</t>
  </si>
  <si>
    <t>Чигарева Е.В.</t>
  </si>
  <si>
    <t>Холопенкова Г.Н.</t>
  </si>
  <si>
    <t>Мочалина Н.В.</t>
  </si>
  <si>
    <t>Пушкина Д.А.</t>
  </si>
  <si>
    <t>Кузнецов А.В.</t>
  </si>
  <si>
    <t>Макарова Е.А.</t>
  </si>
  <si>
    <t>Усатова Л.А.</t>
  </si>
  <si>
    <t>Власова О.В.</t>
  </si>
  <si>
    <t>Лепешкина Е.Г.</t>
  </si>
  <si>
    <t>Гордеев В.А.</t>
  </si>
  <si>
    <t>Грязин С.В.</t>
  </si>
  <si>
    <t>Савина Ю.Б.</t>
  </si>
  <si>
    <t>Шкрунина Е.А.</t>
  </si>
  <si>
    <t>Павлова А.Ю.</t>
  </si>
  <si>
    <t>Косарева М.В.</t>
  </si>
  <si>
    <t>Бутина Н.Н.</t>
  </si>
  <si>
    <t>Воробьева Е.А.</t>
  </si>
  <si>
    <t>Каштанова И.В.</t>
  </si>
  <si>
    <t>Михеенкова О.В.</t>
  </si>
  <si>
    <t>Сластова И.Н.</t>
  </si>
  <si>
    <t>Щекатурнова А.М.</t>
  </si>
  <si>
    <t>Бекетова Н.А.</t>
  </si>
  <si>
    <t>Михайлова Н.В.</t>
  </si>
  <si>
    <t>Бундина С.А.</t>
  </si>
  <si>
    <t>Быстрова М.В.</t>
  </si>
  <si>
    <t>Губанихина М.А.</t>
  </si>
  <si>
    <t>Шумкина Е.Б.</t>
  </si>
  <si>
    <t>Артамонова Н.В.</t>
  </si>
  <si>
    <t>Нестеркин И.В.</t>
  </si>
  <si>
    <t>Созинова Н.В.</t>
  </si>
  <si>
    <t>Бочерова Н.Ф.</t>
  </si>
  <si>
    <t>Лимонова В.К.</t>
  </si>
  <si>
    <t>Гуганов А.С.</t>
  </si>
  <si>
    <t>Марычева Н.М.</t>
  </si>
  <si>
    <t>Носова Е.Ю.</t>
  </si>
  <si>
    <t>Нотарева Т.П.</t>
  </si>
  <si>
    <t>Сусуйкина А.А.</t>
  </si>
  <si>
    <t>Кулагин П.В.</t>
  </si>
  <si>
    <t>Столярова С.Н.</t>
  </si>
  <si>
    <t>Апанасенко С.В.</t>
  </si>
  <si>
    <t>Бержигалова А.Е.</t>
  </si>
  <si>
    <t>Дружкова Е.А.</t>
  </si>
  <si>
    <t>Миронов А.В.</t>
  </si>
  <si>
    <t>Кузина О.В.</t>
  </si>
  <si>
    <t>Назаров М.С.</t>
  </si>
  <si>
    <t>Соловьева С.Ю.</t>
  </si>
  <si>
    <t>Калягина М.А.</t>
  </si>
  <si>
    <t>Капанов С.А.</t>
  </si>
  <si>
    <t>Пономарева Е.А.</t>
  </si>
  <si>
    <t>Степихова Г.В.</t>
  </si>
  <si>
    <t>Шубнякова Е.А.</t>
  </si>
  <si>
    <t>Бандакова Ю.В.</t>
  </si>
  <si>
    <t>Петти И.Г.</t>
  </si>
  <si>
    <t>Барскова Т.В.</t>
  </si>
  <si>
    <t>Сербская В.Н.</t>
  </si>
  <si>
    <t>Еркулов А.И.</t>
  </si>
  <si>
    <t>Большакова М.А.</t>
  </si>
  <si>
    <t>Неумоина М.П.</t>
  </si>
  <si>
    <t>Горбунова И.Н.</t>
  </si>
  <si>
    <t>МБОУ "Школа № 5" Автозаводского района</t>
  </si>
  <si>
    <t>МБОУ "Школа № 6" Автозаводского района</t>
  </si>
  <si>
    <t>Миронов С.В.</t>
  </si>
  <si>
    <t>Баринова О.В.</t>
  </si>
  <si>
    <t>Галкина О.В.</t>
  </si>
  <si>
    <t>Миронова А.В.</t>
  </si>
  <si>
    <t>МБОУ "Школа № 12 с углубленным изучением предметов им. Е.П. Шнитникова" Автозаводского района</t>
  </si>
  <si>
    <t>Назарова А.Е.</t>
  </si>
  <si>
    <t>Лошкина Н.В.</t>
  </si>
  <si>
    <t>Постникова И.В.</t>
  </si>
  <si>
    <t>МБОУ "Школа № 15" Автозаводского района</t>
  </si>
  <si>
    <t>МБОУ "Школа № 16" Автозаводского района</t>
  </si>
  <si>
    <t>Алексеева С.Р.</t>
  </si>
  <si>
    <t>Логинова Н.Б.</t>
  </si>
  <si>
    <t>Заместитель директора (0,5 ст.)</t>
  </si>
  <si>
    <t>МБОУ "Школа № 20" Автозаводского района</t>
  </si>
  <si>
    <t>Дудникова О.М.</t>
  </si>
  <si>
    <t>Гордеева Т.А.</t>
  </si>
  <si>
    <t>Лукина Н.А.</t>
  </si>
  <si>
    <t>МАОУ Лицей № 36 Автозаводского района</t>
  </si>
  <si>
    <t>МБОУ "Школа № 37" Автозаводского района</t>
  </si>
  <si>
    <t>МБОУ "Школа № 43" Автозаводского района</t>
  </si>
  <si>
    <t>МАОУ "Школа № 58" Автозаводского района</t>
  </si>
  <si>
    <t>МАОУ "Школа № 59" Автозаводского района</t>
  </si>
  <si>
    <t>МБОУ "Школа № 63 с углубленным изучением отдельных предметов" Автозаводского района</t>
  </si>
  <si>
    <t>Безрукова Е.И.</t>
  </si>
  <si>
    <t>Жаркова И.А.</t>
  </si>
  <si>
    <t>Петрухина И.Н.</t>
  </si>
  <si>
    <t>Кожина О.В.</t>
  </si>
  <si>
    <t>МБОУ "Школа № 105" Автозаводского района</t>
  </si>
  <si>
    <t>Мулянова И.Н.</t>
  </si>
  <si>
    <t>Андреева Ю.А.</t>
  </si>
  <si>
    <t>Маслова Е.А.</t>
  </si>
  <si>
    <t>Киреева А.О.</t>
  </si>
  <si>
    <t>Видяйкина Е.К.</t>
  </si>
  <si>
    <t>Сямиуллина Н.В.</t>
  </si>
  <si>
    <t>Кулькова Т.В.</t>
  </si>
  <si>
    <t>Земляникина О.Н.</t>
  </si>
  <si>
    <t>Пономарева Т.А.</t>
  </si>
  <si>
    <t>МБОУ "Школа № 114" Автозаводского района</t>
  </si>
  <si>
    <t>Сергеева И.В.</t>
  </si>
  <si>
    <t>Мишин В.Ю.</t>
  </si>
  <si>
    <t>Сильдушкина Е.В.</t>
  </si>
  <si>
    <t>МБОУ "Школа № 119 с углубленным изучением отдельных предметов" Автозаводского района</t>
  </si>
  <si>
    <t>МБОУ "Школа № 124" Автозаводского района</t>
  </si>
  <si>
    <t>МАОУ "Школа № 125" Автозаводского района</t>
  </si>
  <si>
    <t>Обухов А.А.</t>
  </si>
  <si>
    <t>Беляков А.М.</t>
  </si>
  <si>
    <t>Ватрубина О.М.</t>
  </si>
  <si>
    <t>Карташова И.В.</t>
  </si>
  <si>
    <t>Курицына А.А.</t>
  </si>
  <si>
    <t>Мельникова Е.В.</t>
  </si>
  <si>
    <t>МБОУ "Школа № 126 с углубленным изучением английского языка" Автозаводского района</t>
  </si>
  <si>
    <t>МАОУ "Школа № 128" Автозаводского района</t>
  </si>
  <si>
    <t>МБОУ "Школа № 129" Автозаводского района</t>
  </si>
  <si>
    <t>Воронина И.А.</t>
  </si>
  <si>
    <t>Никулина М.В.</t>
  </si>
  <si>
    <t>Смирнова Е.В.</t>
  </si>
  <si>
    <t>Фролова Н.В.</t>
  </si>
  <si>
    <t>Смусь Е.П.</t>
  </si>
  <si>
    <t>МБОУ "Школа № 130" Автозаводского района</t>
  </si>
  <si>
    <t>Татаровская М.Б.</t>
  </si>
  <si>
    <t>МБОУ "Школа № 133" Автозаводского района</t>
  </si>
  <si>
    <t>МБОУ "Гимназия № 136" Автозаводского района</t>
  </si>
  <si>
    <t>Лежнина Н.С.</t>
  </si>
  <si>
    <t>Панина Г.М.</t>
  </si>
  <si>
    <t>Рычагова С.А.</t>
  </si>
  <si>
    <t>МБОУ "Школа № 137" Автозаводского района</t>
  </si>
  <si>
    <t>МБОУ "Школа № 144" Автозаводского района</t>
  </si>
  <si>
    <t>Гаранькина Г.Н.</t>
  </si>
  <si>
    <t>Сироткина А.В.</t>
  </si>
  <si>
    <t>МБОУ "Школа № 145" Автозаводского района</t>
  </si>
  <si>
    <t>Рожнова Е.Е.</t>
  </si>
  <si>
    <t xml:space="preserve">Горячева Л.Г.  </t>
  </si>
  <si>
    <t>Алексеева Г.В.</t>
  </si>
  <si>
    <t>МАОУ "Школа № 161" Автозаводского района</t>
  </si>
  <si>
    <t>МБОУ "Лицей № 165" Автозаводского района</t>
  </si>
  <si>
    <t>МБОУ "Школа № 169" Автозаводского района</t>
  </si>
  <si>
    <t>МБОУ "Школа № 170" Автозаводского района</t>
  </si>
  <si>
    <t>МБОУ "Школа № 171" Автозаводского района</t>
  </si>
  <si>
    <t>МБОУ "Школа № 179" Автозаводского района</t>
  </si>
  <si>
    <t>Кузьмина М.Е.</t>
  </si>
  <si>
    <t>Крутелева О.А.</t>
  </si>
  <si>
    <t>Моргунова Н.В.</t>
  </si>
  <si>
    <t xml:space="preserve">МАОУ "Школа № 190" Автозаводского района </t>
  </si>
  <si>
    <t>Звездова И.А.</t>
  </si>
  <si>
    <t>Грибова В.А.</t>
  </si>
  <si>
    <t>Грибова И.А.</t>
  </si>
  <si>
    <t xml:space="preserve">Савина Ю.Б. </t>
  </si>
  <si>
    <t>МБУ ДО ЦДТТ "Юный автомобилист" Автозаводского района</t>
  </si>
  <si>
    <t>МБУ ДО "ЦДТ Автозаводского района"</t>
  </si>
  <si>
    <t>Обухова А.И.</t>
  </si>
  <si>
    <t>Абдуллин Н.Х.</t>
  </si>
  <si>
    <t>Кудрявцева Т.К.</t>
  </si>
  <si>
    <t>Сергеева Л.В.</t>
  </si>
  <si>
    <t>Добротворская Ю.Н.</t>
  </si>
  <si>
    <t>МБДОУ "Детский сад № 21" Советского района</t>
  </si>
  <si>
    <t>МБДОУ "Детский сад № 24 "Изюминка" Советского района</t>
  </si>
  <si>
    <t>Пьянзина О.А.</t>
  </si>
  <si>
    <t>Егорова Г.В.</t>
  </si>
  <si>
    <t>Нуждина О.А.</t>
  </si>
  <si>
    <t xml:space="preserve">Сипова Е.А. </t>
  </si>
  <si>
    <t>Давыденко В.В.</t>
  </si>
  <si>
    <t>Дубова О.В.</t>
  </si>
  <si>
    <t>Абалешева Е.И.</t>
  </si>
  <si>
    <t>Шустова Э.Л.</t>
  </si>
  <si>
    <t>Лаптев А.Л.</t>
  </si>
  <si>
    <t>Коновалова О.Н.</t>
  </si>
  <si>
    <t>Кружкова М.А.</t>
  </si>
  <si>
    <t>Соколова И.Г.</t>
  </si>
  <si>
    <t>Селина Т.Ю.</t>
  </si>
  <si>
    <t>Хорина А.Ю.</t>
  </si>
  <si>
    <t>Савина О.С.</t>
  </si>
  <si>
    <t>Мишина Н.Н.</t>
  </si>
  <si>
    <t>Лещева М.Н.</t>
  </si>
  <si>
    <t>Карпухова М.М.</t>
  </si>
  <si>
    <t>Морева Е.А.</t>
  </si>
  <si>
    <t>Якимова Е.И.</t>
  </si>
  <si>
    <t>Найденова И.А.</t>
  </si>
  <si>
    <t>Керекли П.Е.</t>
  </si>
  <si>
    <t>Сатаева В.Ю.</t>
  </si>
  <si>
    <t>Абросимова А.Д.</t>
  </si>
  <si>
    <t>Рябова Н.В.</t>
  </si>
  <si>
    <t>Подгорнова Н.Л.</t>
  </si>
  <si>
    <t>Смирнова О.В.</t>
  </si>
  <si>
    <t>Демина Л.А.</t>
  </si>
  <si>
    <t>Александрова А.А.</t>
  </si>
  <si>
    <t>Балашова Е.А.</t>
  </si>
  <si>
    <t>Христианова И.В.</t>
  </si>
  <si>
    <t>Повойко А.А.</t>
  </si>
  <si>
    <t>Рыбакова Е.С.</t>
  </si>
  <si>
    <t>Щукарева Н.А.</t>
  </si>
  <si>
    <t>Ильичева Е.П.</t>
  </si>
  <si>
    <t>Соболева Т.В.</t>
  </si>
  <si>
    <t>Базанова Е.В.</t>
  </si>
  <si>
    <t>Иванова Г.Г.</t>
  </si>
  <si>
    <t>Соколова Е.А.</t>
  </si>
  <si>
    <t>Бухарева Е.Б.</t>
  </si>
  <si>
    <t>Видина Н.В.</t>
  </si>
  <si>
    <t>Щукина О.А.</t>
  </si>
  <si>
    <t>Шалыминова Н.В.</t>
  </si>
  <si>
    <t>Рапанова И.В.</t>
  </si>
  <si>
    <t>Таранюк О.О.</t>
  </si>
  <si>
    <t>Чистова И.А.</t>
  </si>
  <si>
    <t>Синцова Л.А.</t>
  </si>
  <si>
    <t>Юрова И.В.</t>
  </si>
  <si>
    <t>Фролова М.В.</t>
  </si>
  <si>
    <t>Фирсова О.О.</t>
  </si>
  <si>
    <t>Муравьева Е.А.</t>
  </si>
  <si>
    <t>Колесова Т.И.</t>
  </si>
  <si>
    <t>Ушакова Ю.С.</t>
  </si>
  <si>
    <t>Ситникова А.А.</t>
  </si>
  <si>
    <t>Кузнецова О.А.</t>
  </si>
  <si>
    <t>Ющенко Ю.Г.</t>
  </si>
  <si>
    <t>Кащенко Н.А.</t>
  </si>
  <si>
    <t>Шуфрова И.А.</t>
  </si>
  <si>
    <t>Третьякова М.В.</t>
  </si>
  <si>
    <t>Хачикян Т.Л.</t>
  </si>
  <si>
    <t>Тимошина Ю.В.</t>
  </si>
  <si>
    <t>Кузьмичева С.Н.</t>
  </si>
  <si>
    <t>Сущевская П.Ю.</t>
  </si>
  <si>
    <t>Волков Н.А.</t>
  </si>
  <si>
    <t>Мухина А.В.</t>
  </si>
  <si>
    <t>Павлова И.В.</t>
  </si>
  <si>
    <t>Никишина О.А.</t>
  </si>
  <si>
    <t>Моровова Е.А.</t>
  </si>
  <si>
    <t>Калмыкова Т.В.</t>
  </si>
  <si>
    <t>Глотова Г.С.</t>
  </si>
  <si>
    <t>Косарева О.А.</t>
  </si>
  <si>
    <t>Лосева Т.В.</t>
  </si>
  <si>
    <t>Лапшов А.Ю.</t>
  </si>
  <si>
    <t>Ермилова О.А.</t>
  </si>
  <si>
    <t>Власова О.А.</t>
  </si>
  <si>
    <t>Рыбак В.В.</t>
  </si>
  <si>
    <t>Несвет А.В.</t>
  </si>
  <si>
    <t>Мещенкова А.В.</t>
  </si>
  <si>
    <t>Яхнис М.А.</t>
  </si>
  <si>
    <t>Дубровский М.Б.</t>
  </si>
  <si>
    <t>Агеева И.К.</t>
  </si>
  <si>
    <t>Тимошенко В.Г.</t>
  </si>
  <si>
    <t>Бормоткина Е.А.</t>
  </si>
  <si>
    <t>Мочалова Е.Н.</t>
  </si>
  <si>
    <t>Бобылев Н.В.</t>
  </si>
  <si>
    <t>Сырова У.Г.</t>
  </si>
  <si>
    <t>Кучерова И.Д.</t>
  </si>
  <si>
    <t>Венкова С.И.</t>
  </si>
  <si>
    <t>Иванов К.В.</t>
  </si>
  <si>
    <t>Кашин И.В.</t>
  </si>
  <si>
    <t>Попова Н.Л.</t>
  </si>
  <si>
    <t>Рябкова Н.В.</t>
  </si>
  <si>
    <t>Исаева О.Ю.</t>
  </si>
  <si>
    <t>Давыденко А.Ю.</t>
  </si>
  <si>
    <t>Седова И.А.</t>
  </si>
  <si>
    <t>Аллехин Д.В.</t>
  </si>
  <si>
    <t>Бессчетнова С.Ю.</t>
  </si>
  <si>
    <t>Баринова Т.В.</t>
  </si>
  <si>
    <t>Яушева И.А.</t>
  </si>
  <si>
    <t>Панфилова И.Ю.</t>
  </si>
  <si>
    <t>Новикова Н.А.</t>
  </si>
  <si>
    <t>Волкова К.Г.</t>
  </si>
  <si>
    <t>Воденисова Д.А.</t>
  </si>
  <si>
    <t>Колобова М.С.</t>
  </si>
  <si>
    <t>Красильников В.А.</t>
  </si>
  <si>
    <t>Бойкова Н.С.</t>
  </si>
  <si>
    <t>Алексеев Д.В.</t>
  </si>
  <si>
    <t>Никифорова И.Е.</t>
  </si>
  <si>
    <t>Окомелкова Т.В.</t>
  </si>
  <si>
    <t>Шигина Е.В.</t>
  </si>
  <si>
    <t>Голубева С.Н.</t>
  </si>
  <si>
    <t>Горячева И.В.</t>
  </si>
  <si>
    <t>Гостюшева Н.Л.</t>
  </si>
  <si>
    <t>Кукушкина О.Г.</t>
  </si>
  <si>
    <t>Трифонова С.А.</t>
  </si>
  <si>
    <t>Хлынова О.А.</t>
  </si>
  <si>
    <t>Хлынов С.В.</t>
  </si>
  <si>
    <t>Шаркова И.В.</t>
  </si>
  <si>
    <t>Митясова О.А.</t>
  </si>
  <si>
    <t>Бочкарев А.С.</t>
  </si>
  <si>
    <t>Комлева Ю.Н.</t>
  </si>
  <si>
    <t>Горбунова Л.В.</t>
  </si>
  <si>
    <t>Лужкова О.А.</t>
  </si>
  <si>
    <t>Шекунова Т.Г.</t>
  </si>
  <si>
    <t>Печуркина Н.В.</t>
  </si>
  <si>
    <t>Иванова Л.И.</t>
  </si>
  <si>
    <t>Тихонова Г.Л.</t>
  </si>
  <si>
    <t>Тарасова Т.В.</t>
  </si>
  <si>
    <t>Козловский О.И.</t>
  </si>
  <si>
    <t>Филиппова Т.В.</t>
  </si>
  <si>
    <t>Цесарева Е.В.</t>
  </si>
  <si>
    <t>Глушихина Т.М.</t>
  </si>
  <si>
    <t>Шебалкина М.Г.</t>
  </si>
  <si>
    <t>Ефименко Г.И.</t>
  </si>
  <si>
    <t>Назарова С.И.</t>
  </si>
  <si>
    <t>Мозговой В.В.</t>
  </si>
  <si>
    <t>Чадаева М.Н.</t>
  </si>
  <si>
    <t>Пересторонин И.В.</t>
  </si>
  <si>
    <t>Милещенко О.С.</t>
  </si>
  <si>
    <t>Довгаль И.В.</t>
  </si>
  <si>
    <t>Ковков Д.Г.</t>
  </si>
  <si>
    <t>Соловьева И.В.</t>
  </si>
  <si>
    <t>Чурбанова С.В.</t>
  </si>
  <si>
    <t>Буров М.В.</t>
  </si>
  <si>
    <t>Трояновская Н.И.</t>
  </si>
  <si>
    <t>Лопатина С.Д.</t>
  </si>
  <si>
    <t>Элькинд Т.К.</t>
  </si>
  <si>
    <t>Маренин Д.А.</t>
  </si>
  <si>
    <t>Рыжова Ю.Д.</t>
  </si>
  <si>
    <t>Воробьева Н.А.</t>
  </si>
  <si>
    <t>Сысонова Г.В.</t>
  </si>
  <si>
    <t>Мулина А.В.</t>
  </si>
  <si>
    <t>Меньшова Г.М.</t>
  </si>
  <si>
    <t>Малинин В.А.</t>
  </si>
  <si>
    <t>Градусова Е.Е.</t>
  </si>
  <si>
    <t>Артюхина Н.В.</t>
  </si>
  <si>
    <t>Батялова Т.Е.</t>
  </si>
  <si>
    <t>Гуриков А.В.</t>
  </si>
  <si>
    <t>Докукина О.А.</t>
  </si>
  <si>
    <t>Коньков А.В.</t>
  </si>
  <si>
    <t>Тюнтяева Е.М.</t>
  </si>
  <si>
    <t>Юрин А.Д.</t>
  </si>
  <si>
    <t>МБДОУ "Детский сад № 30 "Зоренька" Советского района</t>
  </si>
  <si>
    <t>МБДОУ "Детский сад № 32 "Березка" Советского района</t>
  </si>
  <si>
    <t>МАДОУ "Детский сад № 49 "Светлячок" Советского района</t>
  </si>
  <si>
    <t>МБДОУ "Детский сад №59 "Колокольчик" Советского района</t>
  </si>
  <si>
    <t>МБДОУ "Детский сад № 145 "Ромашка" Советского района</t>
  </si>
  <si>
    <t xml:space="preserve">МБДОУ "Детский сад № 178" Советского района </t>
  </si>
  <si>
    <t>МАДОУ "Детский сад № 196" Советского района</t>
  </si>
  <si>
    <t>МБДОУ "Детский сад № 214 "Малышок" Советского района</t>
  </si>
  <si>
    <t>МБДОУ "Детский сад № 221" Советского района</t>
  </si>
  <si>
    <t>МБДОУ "Детский сад № 222" Советского района</t>
  </si>
  <si>
    <t>МБДОУ "Детский сад № 252 "Росточек" Советского района</t>
  </si>
  <si>
    <t>МБДОУ "Детский сад № 254" Советского района</t>
  </si>
  <si>
    <t>МАДОУ "Детский сад № 267 "Рябинка" Советского района</t>
  </si>
  <si>
    <t>МБДОУ "Детский сад № 268" Советского района</t>
  </si>
  <si>
    <t>МБДОУ "Детский сад № 276 "Антошка" Советского района</t>
  </si>
  <si>
    <t>МБДОУ "Детский сад №277" Советского района</t>
  </si>
  <si>
    <t>МБДОУ "Детский сад № 282" Советского района</t>
  </si>
  <si>
    <t>МБДОУ "Детский сад № 283 "Золотой ключик" Советского района</t>
  </si>
  <si>
    <t xml:space="preserve">МБДОУ "Детский сад №284" Советского района </t>
  </si>
  <si>
    <t>МБДОУ "Детский сад № 342 "Теремок" Советского района</t>
  </si>
  <si>
    <t>МБДОУ "Детский сад №392 "Яблонька" Советского района</t>
  </si>
  <si>
    <t>МБДОУ "Детский сад № 395 "Колобок" Советского района</t>
  </si>
  <si>
    <t>МБДОУ "Детский сад № 404 "Ростки" Советского района</t>
  </si>
  <si>
    <t>МАДОУ "Детский сад № 415" Советского района</t>
  </si>
  <si>
    <t>МАДОУ "Детский сад № 423 "Лучик" Советского района</t>
  </si>
  <si>
    <t>МБДОУ "Детский сад № 434 "Родничок" Советского района</t>
  </si>
  <si>
    <t>Журавлева И.А.</t>
  </si>
  <si>
    <t>МАДОУ "Детский сад № 441 "Кузнечик" Советского района</t>
  </si>
  <si>
    <t>МАДОУ "Детский сад № 466" Советского района</t>
  </si>
  <si>
    <t>МБУ ДО ЦВР "Золотой ключик" Советского района</t>
  </si>
  <si>
    <t>МБУ ДО "ДДТ Советского района"</t>
  </si>
  <si>
    <t>МБОУ "Школа № 18" Советского района</t>
  </si>
  <si>
    <t>МБОУ "Школа № 24" Советского района</t>
  </si>
  <si>
    <t>МБОУ "Гимназия № 25 имени А.С. Пушкина" Советского района</t>
  </si>
  <si>
    <t>МАОУ "Лицей № 28 имени академика Б.А.Королёва" Советского района</t>
  </si>
  <si>
    <t>МБОУ "Школа № 29" Советского района</t>
  </si>
  <si>
    <t>МАОУ "Лицей № 38" Советского района</t>
  </si>
  <si>
    <t>МАОУ "Школа № 44 с углубленным изучением отдельных предметов" Советского района</t>
  </si>
  <si>
    <t>МАОУ "Школа № 46" Советского района</t>
  </si>
  <si>
    <t>МБОУ "Школа № 47" Советского района</t>
  </si>
  <si>
    <t xml:space="preserve">МАОУ "Школа № 49" Советского района </t>
  </si>
  <si>
    <t>Клусова О.Ю.</t>
  </si>
  <si>
    <t>МАОУ "Гимназия №53" Советского района</t>
  </si>
  <si>
    <t>МАОУ "Школа № 54" Советского района</t>
  </si>
  <si>
    <t>МБОУ Школа № 122 Советского района</t>
  </si>
  <si>
    <t>МАОУ СШ № 151 с углубленным изучением отдельных предметов Советского района</t>
  </si>
  <si>
    <t>МБОУ "Школа № 173 имени героя Советского Союза Д.А.Аристархова" Советского района</t>
  </si>
  <si>
    <t>МАОУ № 186 "Авторская академическая школа" Советского района</t>
  </si>
  <si>
    <t>МАОУ "Школа № 187" Советского района</t>
  </si>
  <si>
    <t>Кузьмина Е.О.</t>
  </si>
  <si>
    <t>Боброва О.И.</t>
  </si>
  <si>
    <t>118 664,45</t>
  </si>
  <si>
    <t>103 683,67</t>
  </si>
  <si>
    <t>Муравьева Ю.А.</t>
  </si>
  <si>
    <t>102 969,04</t>
  </si>
  <si>
    <t>108 092,35</t>
  </si>
  <si>
    <t>83 409 ,15</t>
  </si>
  <si>
    <t>Васяев Р.Ю.</t>
  </si>
  <si>
    <t>Ермакова И.В.</t>
  </si>
  <si>
    <t>Гараева Ю.Е.</t>
  </si>
  <si>
    <t>МАДОУ "Детский сад № 3" Приокского района</t>
  </si>
  <si>
    <t>Маркина Е.В.</t>
  </si>
  <si>
    <t>МБДОУ "Детский сад № 203" Приокского района</t>
  </si>
  <si>
    <t>Мигина В.А.</t>
  </si>
  <si>
    <t>МБДОУ "Детский сад № 36" Приокского района</t>
  </si>
  <si>
    <t>Кашина Л.А.</t>
  </si>
  <si>
    <t>МБДОУ "Детский сад № 50" Приокского района</t>
  </si>
  <si>
    <t>Митрофанова Л.В.</t>
  </si>
  <si>
    <t>МБДОУ "Детский сад № 202" Приокского района</t>
  </si>
  <si>
    <t>Морозова М.А.</t>
  </si>
  <si>
    <t xml:space="preserve">Заместитель заведующего </t>
  </si>
  <si>
    <t>Трушанина О.В.</t>
  </si>
  <si>
    <t>Шанаева И.А.</t>
  </si>
  <si>
    <t>МБДОУ "Детский сад №119"  Приокского района</t>
  </si>
  <si>
    <t xml:space="preserve">Заведующий </t>
  </si>
  <si>
    <t>Мартынова В.А.</t>
  </si>
  <si>
    <t>Антонова О.В.</t>
  </si>
  <si>
    <t>Савельева С.А.</t>
  </si>
  <si>
    <t>Сычева Ю.Д.</t>
  </si>
  <si>
    <t>МБДОУ "Детский сад № 129" Приокского района</t>
  </si>
  <si>
    <t>Гусева Е.А.</t>
  </si>
  <si>
    <t>МАДОУ "Детский сад № 130" Приокского района</t>
  </si>
  <si>
    <t>Воробьева Е.С.</t>
  </si>
  <si>
    <t>Меркурьева Е.А.</t>
  </si>
  <si>
    <t>Романова Н.С.</t>
  </si>
  <si>
    <t>Ковалев Д.А.</t>
  </si>
  <si>
    <t>Турутина Ю.С.</t>
  </si>
  <si>
    <t>МБДОУ "Детский сад № 143" Приокского района</t>
  </si>
  <si>
    <t>Демченко Т.И.</t>
  </si>
  <si>
    <t>Дорофеева Н.А.</t>
  </si>
  <si>
    <t>МБДОУ "Детский сад № 150" Приокского района</t>
  </si>
  <si>
    <t>Васякова Г.А.</t>
  </si>
  <si>
    <t>Воронина В.М.</t>
  </si>
  <si>
    <t>МБДОУ "Детский сад № 162" Приокского района</t>
  </si>
  <si>
    <t>Калашник С.В.</t>
  </si>
  <si>
    <t>Каменская И.А.</t>
  </si>
  <si>
    <t>МБДОУ "Детский сад № 205" Приокского района</t>
  </si>
  <si>
    <t>Алякина М.А.</t>
  </si>
  <si>
    <t>Мартышева Е.А.</t>
  </si>
  <si>
    <t>Ханов Е.В.</t>
  </si>
  <si>
    <t>МБДОУ "Детский сад № 206 "Бережок" Приокского района</t>
  </si>
  <si>
    <t>Хворостинина Н.В.</t>
  </si>
  <si>
    <t>Худенина Т.И.</t>
  </si>
  <si>
    <t>Юхманова И.М.</t>
  </si>
  <si>
    <t>МБДОУ "Детский сад № 207" Приокского района</t>
  </si>
  <si>
    <t>Марина Н.Г.</t>
  </si>
  <si>
    <t>МБДОУ "Детский сад № 208 "Комаровский" Приокского района"</t>
  </si>
  <si>
    <t>Куртина Е.А.</t>
  </si>
  <si>
    <t>МБДОУ "Детский сад № 209 "Мозаика" Приокского района</t>
  </si>
  <si>
    <t>Кобенек Н.Н.</t>
  </si>
  <si>
    <t>Гайнуллина Е.С.</t>
  </si>
  <si>
    <t>Кабанова Я.А.</t>
  </si>
  <si>
    <t>МБДОУ "Детский сад № 210" Приокского района</t>
  </si>
  <si>
    <t>Мартынова Н.В.</t>
  </si>
  <si>
    <t>Неваева Т.А.</t>
  </si>
  <si>
    <t>Мирзоева О.Б.</t>
  </si>
  <si>
    <t>МБДОУ "Детский сад № 216" Приокского района</t>
  </si>
  <si>
    <t>Короткова Н.В.</t>
  </si>
  <si>
    <t>Косенко Л.П.</t>
  </si>
  <si>
    <t>Парамонова Т.В.</t>
  </si>
  <si>
    <t>МБДОУ "Детский сад № 225" Приокского района</t>
  </si>
  <si>
    <t>Софронова А.В.</t>
  </si>
  <si>
    <t>Пудова А.В.</t>
  </si>
  <si>
    <t>Фалин Н.А.</t>
  </si>
  <si>
    <t>МБДОУ "Детский сад № 235" Приокского района</t>
  </si>
  <si>
    <t>Шмелева И.Е.</t>
  </si>
  <si>
    <t>Калинцева М.Г.</t>
  </si>
  <si>
    <t>Теняева О.П.</t>
  </si>
  <si>
    <t>МБДОУ "Детский сад № 298" Приокского района</t>
  </si>
  <si>
    <t>Дмитренко Л.В.</t>
  </si>
  <si>
    <t>Соленова О.Б.</t>
  </si>
  <si>
    <t>МБДОУ "Детский сад № 313" Приокского района</t>
  </si>
  <si>
    <t>Павлова Ю.В.</t>
  </si>
  <si>
    <t>МБДОУ "Детский сад № 315" Приокского района</t>
  </si>
  <si>
    <t>Калягина Ю.Е.</t>
  </si>
  <si>
    <t>МБДОУ "Детский сад № 343" Приокского района</t>
  </si>
  <si>
    <t>Булыгина Г.И.</t>
  </si>
  <si>
    <t>Марочкина Е.А.</t>
  </si>
  <si>
    <t>Щербакова Л.В.</t>
  </si>
  <si>
    <t>МБДОУ "Детский сад № 379" Приокского района</t>
  </si>
  <si>
    <t>Садова О.И.</t>
  </si>
  <si>
    <t>МБДОУ "Детский сад № 412" Приокского района</t>
  </si>
  <si>
    <t>Карпова Н.К.</t>
  </si>
  <si>
    <t>МБДОУ "Детский сад № 413" Приокского района</t>
  </si>
  <si>
    <t>Губернаторова Т.М.</t>
  </si>
  <si>
    <t>Гусева Г.А.</t>
  </si>
  <si>
    <t>Латанова М.Ю.</t>
  </si>
  <si>
    <t>МАДОУ "Детский сад № 435" Приокского района</t>
  </si>
  <si>
    <t>Потапова М.А.</t>
  </si>
  <si>
    <t>Дмитириева С.П.</t>
  </si>
  <si>
    <t>Мурыгина О.В.</t>
  </si>
  <si>
    <t>МБДОУ "Детский сад № 440" Приокского района</t>
  </si>
  <si>
    <t>Петрова Е.Н.</t>
  </si>
  <si>
    <t>Шаповалова Т.В.</t>
  </si>
  <si>
    <t>Кирсанова С.В.</t>
  </si>
  <si>
    <t>МБДОУ "Детский сад № 442" Приокского района</t>
  </si>
  <si>
    <t>Иванова Е.В.</t>
  </si>
  <si>
    <t>МБДОУ "Детский сад № 451" Приокского района</t>
  </si>
  <si>
    <t>Моисеенко Л.Н.</t>
  </si>
  <si>
    <t>МБОУ "Школа № 34" Приокского района</t>
  </si>
  <si>
    <t>Сутырин И.И.</t>
  </si>
  <si>
    <t>Буковская А.А.</t>
  </si>
  <si>
    <t>Булатова А.А.</t>
  </si>
  <si>
    <t>Блинов Я.Г.</t>
  </si>
  <si>
    <t>Васильев А.Ф.</t>
  </si>
  <si>
    <t>Кисина Е.М.</t>
  </si>
  <si>
    <t>Кузнецова М.В.</t>
  </si>
  <si>
    <t>Шигапова М.А.</t>
  </si>
  <si>
    <t>МАОУ "Школа № 45 с углубленным изучением отдельных предметов" Приокского района</t>
  </si>
  <si>
    <t>Пятов М.Ю.</t>
  </si>
  <si>
    <t>Горбачева В.В.</t>
  </si>
  <si>
    <t>Мартьянова Т.В.</t>
  </si>
  <si>
    <t>Маслякова Е.В.</t>
  </si>
  <si>
    <t>Олина И.В.</t>
  </si>
  <si>
    <t>Прохорова Т.Г.</t>
  </si>
  <si>
    <t>МБОУ "Школа № 88 "Новинская" Приокского района</t>
  </si>
  <si>
    <t>Сатаева И.Г.</t>
  </si>
  <si>
    <t>Белая И.О.</t>
  </si>
  <si>
    <t>Громкова А.Г.</t>
  </si>
  <si>
    <t>Гузанова Ю.А.</t>
  </si>
  <si>
    <t>Дудорова Е.А.</t>
  </si>
  <si>
    <t>Романычев К.А.</t>
  </si>
  <si>
    <t>Рязанова А.Г.</t>
  </si>
  <si>
    <t>Шабакаева О.Д.</t>
  </si>
  <si>
    <t>МБОУ "Школа № 89" Приокского района</t>
  </si>
  <si>
    <t>Канатьева Г.А.</t>
  </si>
  <si>
    <t>Горюнова А.И.</t>
  </si>
  <si>
    <t>Курланова Э.Ш.</t>
  </si>
  <si>
    <t>Романова М.Ф.</t>
  </si>
  <si>
    <t>Синева Е.М.</t>
  </si>
  <si>
    <t>МБОУ "Школа № 132" Приокского района</t>
  </si>
  <si>
    <t>Маслова О.Н.</t>
  </si>
  <si>
    <t>Высоцкая Г.Ю.</t>
  </si>
  <si>
    <t>Иванова Е.Н.</t>
  </si>
  <si>
    <t>Попкова Е.В.</t>
  </si>
  <si>
    <t>Черняева Т.А.</t>
  </si>
  <si>
    <t>МБОУ "Школа № 152" Приокского района</t>
  </si>
  <si>
    <t>Горячев Н.В.</t>
  </si>
  <si>
    <t>Деревянкин М.А.</t>
  </si>
  <si>
    <t>МБОУ "Школа № 11 имени Г.С.Бересневой" Приокского района</t>
  </si>
  <si>
    <t>Прохорова Т.П.</t>
  </si>
  <si>
    <t xml:space="preserve">Заместитель директора               </t>
  </si>
  <si>
    <t>Арсентьева О.В.</t>
  </si>
  <si>
    <t xml:space="preserve">Заместитель директора      </t>
  </si>
  <si>
    <t>Бахманова Г.Н.</t>
  </si>
  <si>
    <t>Ефремова Е.А.</t>
  </si>
  <si>
    <t>Королева Н.В.</t>
  </si>
  <si>
    <t>Синявина Е.Н.</t>
  </si>
  <si>
    <t>Авдеева Л.А.</t>
  </si>
  <si>
    <t>МБОУ "Гимназия № 17" Приокского района</t>
  </si>
  <si>
    <t>Родионов А.В.</t>
  </si>
  <si>
    <t>Агрикова Н.И.</t>
  </si>
  <si>
    <t>Морозова О.В.</t>
  </si>
  <si>
    <t>Пасхина Т.А.</t>
  </si>
  <si>
    <t>Соколова О.С.</t>
  </si>
  <si>
    <t>Селенкова М.В.</t>
  </si>
  <si>
    <t>Ермилов И.Е.</t>
  </si>
  <si>
    <t>Малиева Г.И.</t>
  </si>
  <si>
    <t>МБОУ "Школа № 32"  Приокского района</t>
  </si>
  <si>
    <t>Корнилаева Т.В.</t>
  </si>
  <si>
    <t>Бучинская Н.А.</t>
  </si>
  <si>
    <t>Иванова Н.Ю.</t>
  </si>
  <si>
    <t>Любцова В.А.</t>
  </si>
  <si>
    <t>Титова Н.А.</t>
  </si>
  <si>
    <t>Шустова Е.Ю.</t>
  </si>
  <si>
    <t>Черкун И.А.</t>
  </si>
  <si>
    <t>МБОУ "Школа № 48" Приокского района</t>
  </si>
  <si>
    <t>Савенкова А.В.</t>
  </si>
  <si>
    <t>Балымова Э.А.</t>
  </si>
  <si>
    <t>Золотова А.Л.</t>
  </si>
  <si>
    <t>Мясникова М.А.</t>
  </si>
  <si>
    <t>Смирнова И.В.</t>
  </si>
  <si>
    <t>Царева О.В.</t>
  </si>
  <si>
    <t>МАОУ "Школа № 131" Приокского района</t>
  </si>
  <si>
    <t>Борякова И.А.</t>
  </si>
  <si>
    <t>Балашова О.В.</t>
  </si>
  <si>
    <t>Васильева О.А.</t>
  </si>
  <si>
    <t>Кувыкина В.Н.</t>
  </si>
  <si>
    <t>Мыльников С.С.</t>
  </si>
  <si>
    <t>Пынина Д.А.</t>
  </si>
  <si>
    <t>Химич А.Г.</t>
  </si>
  <si>
    <t>Шай Л.Н.</t>
  </si>
  <si>
    <t>Юськаева П.В.</t>
  </si>
  <si>
    <t>Федянцева Е.А.</t>
  </si>
  <si>
    <t>МБОУ "Школа № 134" Приокского района</t>
  </si>
  <si>
    <t>Погосян А.А.</t>
  </si>
  <si>
    <t>Голубева Е.А.</t>
  </si>
  <si>
    <t>Гончарова Н.В.</t>
  </si>
  <si>
    <t>Губарева А.И.</t>
  </si>
  <si>
    <t>Старикова Е.В.</t>
  </si>
  <si>
    <t>Шепелева С.В.</t>
  </si>
  <si>
    <t>МБОУ "Школа № 135" Приокского района</t>
  </si>
  <si>
    <t>Журба М.В.</t>
  </si>
  <si>
    <t>Баринова А.В.</t>
  </si>
  <si>
    <t>Крайнева А.В.</t>
  </si>
  <si>
    <t>Кириллова О.В.</t>
  </si>
  <si>
    <t>Легошина О.Е.</t>
  </si>
  <si>
    <t>Омельченко Е.Ю.</t>
  </si>
  <si>
    <t>Кондрашкова Е.Н.</t>
  </si>
  <si>
    <t>МБОУ "Школа № 140" Приокского района</t>
  </si>
  <si>
    <t>Широкова Т.В.</t>
  </si>
  <si>
    <t>Киселева Л.А.</t>
  </si>
  <si>
    <t>Малова М.В.</t>
  </si>
  <si>
    <t>Цыбакова Е.С.</t>
  </si>
  <si>
    <t>Малых Ю.В.</t>
  </si>
  <si>
    <t>Якимова Л.Ю.</t>
  </si>
  <si>
    <t>Глушенкова С.С.</t>
  </si>
  <si>
    <t>МБОУ "Школа № 154" Приокского района</t>
  </si>
  <si>
    <t>Новопашина В.Л.</t>
  </si>
  <si>
    <t>Горчакова Е.Е.</t>
  </si>
  <si>
    <t>Бельский П.В.</t>
  </si>
  <si>
    <t>Шигина Н.В.</t>
  </si>
  <si>
    <t>Спирина Е.С.</t>
  </si>
  <si>
    <t>Афанасьева И.С.</t>
  </si>
  <si>
    <t>Ермакова М.В.</t>
  </si>
  <si>
    <t>МБОУ "Школа № 174" Приокского района</t>
  </si>
  <si>
    <t>Демидова Л.А.</t>
  </si>
  <si>
    <t>Крутобережская О.А.</t>
  </si>
  <si>
    <t>Медонова Е.В.</t>
  </si>
  <si>
    <t>Соменкова М.К.</t>
  </si>
  <si>
    <t>Евстигнеева М.Г.</t>
  </si>
  <si>
    <t>Хлыбова А.А.</t>
  </si>
  <si>
    <t>Навдаева Н.В.</t>
  </si>
  <si>
    <t>МБУ ДО ДЮЦ "Контакт" Приокского района</t>
  </si>
  <si>
    <t>Мельникова О.М.</t>
  </si>
  <si>
    <t>Белякова Т.В.</t>
  </si>
  <si>
    <t>Королев О.Н.</t>
  </si>
  <si>
    <t>Цветкова Н.С.</t>
  </si>
  <si>
    <t>МБУ ДО ЦРТ "Созвездие" Приокского района</t>
  </si>
  <si>
    <t>Гушева Е.Ю.</t>
  </si>
  <si>
    <t>Еретина О.Г.</t>
  </si>
  <si>
    <t>Ефименко М.А.</t>
  </si>
  <si>
    <t>Петрова В.Н.</t>
  </si>
  <si>
    <t>Заруба Е.А.</t>
  </si>
  <si>
    <t>МБОУ "Гимназия № 1" Нижегородского района</t>
  </si>
  <si>
    <t>Жигунов И.Н.</t>
  </si>
  <si>
    <t>Андреева А.Б.</t>
  </si>
  <si>
    <t>Аникеев В.А.</t>
  </si>
  <si>
    <t>Жукова Н.Ю.</t>
  </si>
  <si>
    <t>Кутяйкина М.Д.</t>
  </si>
  <si>
    <t xml:space="preserve">                                                            </t>
  </si>
  <si>
    <t>Ковтун А.А.</t>
  </si>
  <si>
    <t>МАОУ "Школа № 3" Нижегородского района</t>
  </si>
  <si>
    <t>Катасонова Ю.А.</t>
  </si>
  <si>
    <t>Баринова С.Е.</t>
  </si>
  <si>
    <t>Осипова В.Ю.</t>
  </si>
  <si>
    <t>Чернобай А.В.</t>
  </si>
  <si>
    <t>Латникова Т.С.</t>
  </si>
  <si>
    <t>МКОУ "Санаторная школа-интернат № 5" Нижегородского района</t>
  </si>
  <si>
    <t>Лычковаха В.А.</t>
  </si>
  <si>
    <t>Батурина Л.В.</t>
  </si>
  <si>
    <t>Приходченко Т.В.</t>
  </si>
  <si>
    <t>Овчинникова Е.Г.</t>
  </si>
  <si>
    <t>МАОУ "Школа № 7" Нижегородского района</t>
  </si>
  <si>
    <t>Корещикова Н.А.</t>
  </si>
  <si>
    <t>Козлова Е.В.</t>
  </si>
  <si>
    <t>Муликова Г.А.</t>
  </si>
  <si>
    <t>Голявин В.А.</t>
  </si>
  <si>
    <t>Токарева А.А.</t>
  </si>
  <si>
    <t>Макина М.В.</t>
  </si>
  <si>
    <t>Кузнецова О.Ф.</t>
  </si>
  <si>
    <t>Богачева О.Ю.</t>
  </si>
  <si>
    <t>МБОУ "Лицей № 8 имени академика Е.К.Федорова" Нижегородского района</t>
  </si>
  <si>
    <t>Ярцева И.Н.</t>
  </si>
  <si>
    <t>Баганова С.Г.</t>
  </si>
  <si>
    <t>Копылова В.В.</t>
  </si>
  <si>
    <t>Короткова Л.М.</t>
  </si>
  <si>
    <t>Кровякова Н.Г.</t>
  </si>
  <si>
    <t>Кутовая Е.А.</t>
  </si>
  <si>
    <t>Лекомцева А.А.</t>
  </si>
  <si>
    <t>Персонова А.А.</t>
  </si>
  <si>
    <t>Петрова О.А.</t>
  </si>
  <si>
    <t>Самоделкина Н.Н.</t>
  </si>
  <si>
    <t>Трофименко  Н.Г.</t>
  </si>
  <si>
    <t>Шляева А.В.</t>
  </si>
  <si>
    <t>МАОУ "Гимназия № 13" Нижегородского района</t>
  </si>
  <si>
    <t>Анищенко Н.А.</t>
  </si>
  <si>
    <t>Белоус А.Б.</t>
  </si>
  <si>
    <t>Вопилов И.Л.</t>
  </si>
  <si>
    <t>Вопилова С.В.</t>
  </si>
  <si>
    <t>Москвина Т.А.</t>
  </si>
  <si>
    <t>Рокунова О.Е.</t>
  </si>
  <si>
    <t>Федулова Н.Н.</t>
  </si>
  <si>
    <t>Хозина О.В.</t>
  </si>
  <si>
    <t>Цветков Д.А.</t>
  </si>
  <si>
    <t>Цветкова Н.В.</t>
  </si>
  <si>
    <t>МАОУ "Школа № 14 им В.Г. Короленко" Нижегородского района</t>
  </si>
  <si>
    <t>Кравец М.М.</t>
  </si>
  <si>
    <t>Малышева А.В.</t>
  </si>
  <si>
    <t>Фролкина А.А.</t>
  </si>
  <si>
    <t>Маркова Д.И.</t>
  </si>
  <si>
    <t>Смирнов А.Г.</t>
  </si>
  <si>
    <t>Соловьева С.С.</t>
  </si>
  <si>
    <t>МАОУ "Школа № 19" Нижегородского района</t>
  </si>
  <si>
    <t>Просвирнина И.В.</t>
  </si>
  <si>
    <t>Солоухина С.В.</t>
  </si>
  <si>
    <t>Потехина Е.В.</t>
  </si>
  <si>
    <t>Кучер Н.Г.</t>
  </si>
  <si>
    <t>Сорокина Н.А.</t>
  </si>
  <si>
    <t>Опарина И.Н.</t>
  </si>
  <si>
    <t>МАОУ школа № 22  Нижегородского района</t>
  </si>
  <si>
    <t>Прохожев А.К.</t>
  </si>
  <si>
    <t>Ямбашева М.В.</t>
  </si>
  <si>
    <t>Бутина В.В.</t>
  </si>
  <si>
    <t>Нетужилова И.П.</t>
  </si>
  <si>
    <t>МАОУ "Школа № 30 им. Л.Л. Антоновой" Нижегородского района</t>
  </si>
  <si>
    <t>Ивашкин М.А.</t>
  </si>
  <si>
    <t>Аракчеева Н.Ю.</t>
  </si>
  <si>
    <t>Березкина О.Ю.</t>
  </si>
  <si>
    <t>Закиева К.М.</t>
  </si>
  <si>
    <t>Зуйкова Т.Г.</t>
  </si>
  <si>
    <t>Червоннов О.А.</t>
  </si>
  <si>
    <t>Панфилова Л.В.</t>
  </si>
  <si>
    <t>МБОУ Школа №33 Нижегородского района</t>
  </si>
  <si>
    <t>Суракова О.А.</t>
  </si>
  <si>
    <t>Ивашевская А.С.</t>
  </si>
  <si>
    <t>Аминина Н.В.</t>
  </si>
  <si>
    <t>Ильина С.Ю.</t>
  </si>
  <si>
    <t>Железнякова И.Н.</t>
  </si>
  <si>
    <t>МБОУ "Школа № 35" Нижегородского района</t>
  </si>
  <si>
    <t>Степанова Л.И.</t>
  </si>
  <si>
    <t>Александрова О.М.</t>
  </si>
  <si>
    <t>Двуреченская Н.В.</t>
  </si>
  <si>
    <t>Кораблева Е.Л.</t>
  </si>
  <si>
    <t>Пичужкина Т.В.</t>
  </si>
  <si>
    <t>Попельницкий А.Д.</t>
  </si>
  <si>
    <t>Бурмистрова О.А.</t>
  </si>
  <si>
    <t>МБОУ "Лицей № 40" Нижегородского района</t>
  </si>
  <si>
    <t>Умнова Н.С.</t>
  </si>
  <si>
    <t>Соколова Е.Е.</t>
  </si>
  <si>
    <t>Балаева Т.А.</t>
  </si>
  <si>
    <t>Клаус Е.Н.</t>
  </si>
  <si>
    <t>Рогожина Г.К.</t>
  </si>
  <si>
    <t>Лапина Е.И.</t>
  </si>
  <si>
    <t>МАОУ "Школа №42" Нижегородского района</t>
  </si>
  <si>
    <t>Синяткина Т.Л.</t>
  </si>
  <si>
    <t>Уханова Ф.С.</t>
  </si>
  <si>
    <t>Телехова О.А.</t>
  </si>
  <si>
    <t>Замараева Ю.С.</t>
  </si>
  <si>
    <t>Шашкова М.А.</t>
  </si>
  <si>
    <t>Якимова Ю.Е.</t>
  </si>
  <si>
    <t>МАОУ "Средняя школа № 102 с углубленным изучением отдельных предметов" Нижегородского района"</t>
  </si>
  <si>
    <t>Горохов С.А.</t>
  </si>
  <si>
    <t>Артемова Е.Н.</t>
  </si>
  <si>
    <t>Клокова М.П.</t>
  </si>
  <si>
    <t>Лобашова О.К.</t>
  </si>
  <si>
    <t>Манченко О.В.</t>
  </si>
  <si>
    <t>Сидоркин К.Е.</t>
  </si>
  <si>
    <t>Шабашов А.Б.</t>
  </si>
  <si>
    <t>Михайлова О.Б.</t>
  </si>
  <si>
    <t>МАОУ "Школа № 103" Нижегородского района</t>
  </si>
  <si>
    <t>Хилова М.А.</t>
  </si>
  <si>
    <t>Максимова А.Н.</t>
  </si>
  <si>
    <t>Матюшина М.М.</t>
  </si>
  <si>
    <t>Монева Т.В.</t>
  </si>
  <si>
    <t>Краснова Т.А.</t>
  </si>
  <si>
    <t>Кулакова Н.А.</t>
  </si>
  <si>
    <t>Синцова Е.Б.</t>
  </si>
  <si>
    <t>Баркова Е.В.</t>
  </si>
  <si>
    <t>Романов С.В.</t>
  </si>
  <si>
    <t>Осипова А.Е.</t>
  </si>
  <si>
    <t>МБОУ "Школа № 113" Нижегородского района</t>
  </si>
  <si>
    <t>Павлов С.А.</t>
  </si>
  <si>
    <t>Сидорова Г.В.</t>
  </si>
  <si>
    <t>Коротенко О.А.</t>
  </si>
  <si>
    <t>Ползунова Ю.В.</t>
  </si>
  <si>
    <t>Попова Е.В.</t>
  </si>
  <si>
    <t>МБУ ДО "Школа искусств и ремесел им.А.С.Пушкина "Изограф" Нижегородского района</t>
  </si>
  <si>
    <t>Савкина Г.А.</t>
  </si>
  <si>
    <t>Силуянова Т.А.</t>
  </si>
  <si>
    <t>МБУ ДО "ДДК им. А.П.Бринского" Нижегородского района</t>
  </si>
  <si>
    <t>Багиева Л.Б.</t>
  </si>
  <si>
    <t>Мальцев А.А.</t>
  </si>
  <si>
    <t>Тюрина Е.В.</t>
  </si>
  <si>
    <t>МБУ ДО "ДДТ Нижегородского района"</t>
  </si>
  <si>
    <t>Пыхова Е.А.</t>
  </si>
  <si>
    <t>Кандидатова Л.Г.</t>
  </si>
  <si>
    <t>Кармакова С.В.</t>
  </si>
  <si>
    <t>МБУ ДО "ДООЛ "Чайка"</t>
  </si>
  <si>
    <t>Знатнов И.Е.</t>
  </si>
  <si>
    <t>Егорова Я.А.</t>
  </si>
  <si>
    <t>Смирнов Е.А.</t>
  </si>
  <si>
    <t>Задоя Е.С.</t>
  </si>
  <si>
    <t>Наумов М.В.</t>
  </si>
  <si>
    <t>МБУ ДО "ДДТ им. В.П.Чкалова"</t>
  </si>
  <si>
    <t>Панова Н.В.</t>
  </si>
  <si>
    <t>Евдокимова Н.Р.</t>
  </si>
  <si>
    <t>Таран А.В.</t>
  </si>
  <si>
    <t>Раскатова О.В.</t>
  </si>
  <si>
    <t>Еремеева А.В.</t>
  </si>
  <si>
    <t>МАДОУ "Детский сад № 5" Нижегородского района</t>
  </si>
  <si>
    <t>Вылегжанина А.С.</t>
  </si>
  <si>
    <t>МБДОУ "Детский сад № 7" Нижегородского района</t>
  </si>
  <si>
    <t>Молчанова Е.Б.</t>
  </si>
  <si>
    <t>МБДОУ "Детский сад № 9" Нижегородского района</t>
  </si>
  <si>
    <t>Трухина Э.Н.</t>
  </si>
  <si>
    <t>МБДОУ "Детский сад № 19" Нижегородского района</t>
  </si>
  <si>
    <t>Куманева Ю.А.</t>
  </si>
  <si>
    <t>МБДОУ "Детский сад № 20" Нижегородского района</t>
  </si>
  <si>
    <t>Турилова Е.К.</t>
  </si>
  <si>
    <t>Добшинская И.В.</t>
  </si>
  <si>
    <t>Чернова О.И.</t>
  </si>
  <si>
    <t>МБДОУ "Детский сад № 33" Нижегородского района</t>
  </si>
  <si>
    <t>Шалашова Г.Г.</t>
  </si>
  <si>
    <t>Вершинина В.И.</t>
  </si>
  <si>
    <t>Нефедова А.А.</t>
  </si>
  <si>
    <t>МАДОУ "Детский сад № 39" Нижегородского района</t>
  </si>
  <si>
    <t>Смирнова С.Л.</t>
  </si>
  <si>
    <t>Вавочкина М.Н.</t>
  </si>
  <si>
    <t>Степахина Н.В.</t>
  </si>
  <si>
    <t>МБДОУ "Детский сад № 42" Нижегородского района</t>
  </si>
  <si>
    <t>Панова И.Г.</t>
  </si>
  <si>
    <t>МАДОУ "Детский сад № 58" Нижегородского района</t>
  </si>
  <si>
    <t>Ванина Н.В.</t>
  </si>
  <si>
    <t>Буренина Т.В.</t>
  </si>
  <si>
    <t>Иванова А.С.</t>
  </si>
  <si>
    <t>Фомина Л.С.</t>
  </si>
  <si>
    <t>МБДОУ "Детский сад № 120" Нижегородского района</t>
  </si>
  <si>
    <t>Комарова С.В.</t>
  </si>
  <si>
    <t>Шиманина Н.Ю.</t>
  </si>
  <si>
    <t>Зырянова Н.В.</t>
  </si>
  <si>
    <t>МБДОУ "Детский сад № 135" Нижегородского района</t>
  </si>
  <si>
    <t>Киселева В.Н.</t>
  </si>
  <si>
    <t>МБДОУ "Детский сад № 136" Нижегородского района</t>
  </si>
  <si>
    <t>Калеева Л.Г.</t>
  </si>
  <si>
    <t>МБДОУ "Детский сад № 139" Нижегородского района</t>
  </si>
  <si>
    <t>Богаткина Э.Л.</t>
  </si>
  <si>
    <t>МБДОУ "Детский сад № 161" Нижегородского района</t>
  </si>
  <si>
    <t>Лакеева Ю.К.</t>
  </si>
  <si>
    <t>МБДОУ "Детский сад № 181" Нижегородского района</t>
  </si>
  <si>
    <t>Воронова Н.А.</t>
  </si>
  <si>
    <t>МАДОУ "Детский сад № 182" Нижегородского района</t>
  </si>
  <si>
    <t>Варшецкая Л.В.</t>
  </si>
  <si>
    <t>Головачева А.В.</t>
  </si>
  <si>
    <t>Махова Г.Г.</t>
  </si>
  <si>
    <t>МБДОУ "Детский сад № 183" Нижегородского района</t>
  </si>
  <si>
    <t>Пуляевская Е.Е.</t>
  </si>
  <si>
    <t>МБДОУ "Детский сад № 226" Нижегородского района</t>
  </si>
  <si>
    <t>Шульгина Н.Е.</t>
  </si>
  <si>
    <t>Соловьева В.А.</t>
  </si>
  <si>
    <t>МБДОУ "Детский сад № 230" Нижегородского района</t>
  </si>
  <si>
    <t>Запевалова Е.В.</t>
  </si>
  <si>
    <t>МБДОУ "Детский сад № 248" Нижегородского района</t>
  </si>
  <si>
    <t>Носова Е.А.</t>
  </si>
  <si>
    <t>МБДОУ "Детский сад № 265" Нижегородского района</t>
  </si>
  <si>
    <t>Магина Н.Е.</t>
  </si>
  <si>
    <t>МБДОУ "Детский сад № 289" Нижегородского района</t>
  </si>
  <si>
    <t>Гурьянова С.Н.</t>
  </si>
  <si>
    <t>МБДОУ "Детский сад № 432" Нижегородского района</t>
  </si>
  <si>
    <t>Крюк В.В.</t>
  </si>
  <si>
    <t>Дербасов О.П.</t>
  </si>
  <si>
    <t>Панова Л.Н.</t>
  </si>
  <si>
    <t>МБДОУ "Детский сад № 439" Нижегородского района</t>
  </si>
  <si>
    <t>Коротких А.В.</t>
  </si>
  <si>
    <t>Панкова М.В.</t>
  </si>
  <si>
    <t>Ковалева С.В.</t>
  </si>
  <si>
    <t>МАДОУ "Детский сад № 445" Нижегородского района</t>
  </si>
  <si>
    <t>Макарова Е.В.</t>
  </si>
  <si>
    <t>Хантова Ю.Н.</t>
  </si>
  <si>
    <t>Шелепанова С.Н.</t>
  </si>
  <si>
    <t>МБДОУ "Детский сад № 447" Нижегородского района</t>
  </si>
  <si>
    <t>Смирнова О.Л.</t>
  </si>
  <si>
    <t>Тятинькина С.С.</t>
  </si>
  <si>
    <t>МБДОУ "Детский сад № 459" Нижегородского района</t>
  </si>
  <si>
    <t>Матвеева Е.И.</t>
  </si>
  <si>
    <t>Калинина О.Л.</t>
  </si>
  <si>
    <t>МАДОУ "Детский сад № 469" Нижегородского района</t>
  </si>
  <si>
    <t>Казакова О.М.</t>
  </si>
  <si>
    <t>Демина С.П.</t>
  </si>
  <si>
    <t>Горкавчук О.А.</t>
  </si>
  <si>
    <t>МБДОУ "Детский сад № 477" Нижегородского района</t>
  </si>
  <si>
    <t>Колчина Л.К.</t>
  </si>
  <si>
    <t>Заместитель заведующего по ВМР</t>
  </si>
  <si>
    <t>Кашина Г.С.</t>
  </si>
  <si>
    <t>Заместитель заведующего по АХЧ</t>
  </si>
  <si>
    <t>Савичева М.Е.</t>
  </si>
  <si>
    <t>Ветошко С.С.</t>
  </si>
  <si>
    <t>МБДОУ "Детский сад № 6 "Светлячок" Канавинского района</t>
  </si>
  <si>
    <t>Амелина О.Е.</t>
  </si>
  <si>
    <t>Томилова И.А.</t>
  </si>
  <si>
    <t>Соколова С.Н.</t>
  </si>
  <si>
    <t>МБДОУ "Детский сад № 8" Канавинского района</t>
  </si>
  <si>
    <t>Сивкова Е.А.</t>
  </si>
  <si>
    <t>МБДОУ "Детский сад № 11 "Россияночка" Канавинского района</t>
  </si>
  <si>
    <t>Бутрина Н.Ю.</t>
  </si>
  <si>
    <t>Антюшина Т.И.</t>
  </si>
  <si>
    <t>Филкова А.В.</t>
  </si>
  <si>
    <t>МБДОУ "Детский сад № 18 "Паровозик" Канавинского района</t>
  </si>
  <si>
    <t>Королева И.Е.</t>
  </si>
  <si>
    <t>Старикова Л.П.</t>
  </si>
  <si>
    <t>Климонова А.В.</t>
  </si>
  <si>
    <t>МБДОУ "Детский сад № 23" Канавинского района</t>
  </si>
  <si>
    <t>Ягина Н.Э.</t>
  </si>
  <si>
    <t>МБДОУ "Детский сад № 27" Канавинского района</t>
  </si>
  <si>
    <t>Мамонова С.А.</t>
  </si>
  <si>
    <t>Митюгова Е.В.</t>
  </si>
  <si>
    <t>Романычева А.Е.</t>
  </si>
  <si>
    <t>МАДОУ "Детский сад № 46" Канавинского района</t>
  </si>
  <si>
    <t>Рубцова А.И.</t>
  </si>
  <si>
    <t>Завьялова О.И.</t>
  </si>
  <si>
    <t>Благодерова С.Л.</t>
  </si>
  <si>
    <t>МБДОУ "Детский сад № 47" Канавинского района</t>
  </si>
  <si>
    <t>Гераськина Т.В.</t>
  </si>
  <si>
    <t>Мальцева Н.А.</t>
  </si>
  <si>
    <t>Майорова Е.Ф.</t>
  </si>
  <si>
    <t>МБДОУ "Детский сад № 53" Канавинского района</t>
  </si>
  <si>
    <t>Варенцова С.В.</t>
  </si>
  <si>
    <t>Петелина Н.Н.</t>
  </si>
  <si>
    <t>Семенова Л.Н.</t>
  </si>
  <si>
    <t>МБДОУ "Детский сад № 54" Канавинского района</t>
  </si>
  <si>
    <t>Кузоватова Е.В.</t>
  </si>
  <si>
    <t>МБДОУ "Детский сад № 56 "Сказка" Канавинского района</t>
  </si>
  <si>
    <t>Разгуляева И.А.</t>
  </si>
  <si>
    <t>МБДОУ "Детский сад № 63 "Солнышко" Канавинского района</t>
  </si>
  <si>
    <t>Иванова В.Г.</t>
  </si>
  <si>
    <t>Стеньшина Н.Е.</t>
  </si>
  <si>
    <t>Киселева О.Г.</t>
  </si>
  <si>
    <t>МБДОУ "Детский сад № 65 "Лесная полянка" Канавинского района</t>
  </si>
  <si>
    <t>Степанова А.А.</t>
  </si>
  <si>
    <t>Крюкова И,И.</t>
  </si>
  <si>
    <t>Сурова Н.А.</t>
  </si>
  <si>
    <t>МБДОУ "Детский сад № 67 "Крепыш" Канавинского района</t>
  </si>
  <si>
    <t>Кондратьева Е.В.</t>
  </si>
  <si>
    <t>Панкова И.В.</t>
  </si>
  <si>
    <t>Борисова И.Г.</t>
  </si>
  <si>
    <t>МБДОУ "Детский сад № 68" Канавинского района</t>
  </si>
  <si>
    <t>Карабанова Н.С.</t>
  </si>
  <si>
    <t>Малышева Е.А.</t>
  </si>
  <si>
    <t>Свешникова О.Е.</t>
  </si>
  <si>
    <t>МБДОУ "Детский сад № 82" Канавинского района</t>
  </si>
  <si>
    <t>МБДОУ "Детский сад № 92" Канавинского района</t>
  </si>
  <si>
    <t>Большакова Т.Н.</t>
  </si>
  <si>
    <t>Люлина О.В.</t>
  </si>
  <si>
    <t>Полякова А.А.</t>
  </si>
  <si>
    <t>МБДОУ "Детский сад № 113 "Детствоград" Канавинского района</t>
  </si>
  <si>
    <t>Поташева Е.В.</t>
  </si>
  <si>
    <t>Шорина И.Н.</t>
  </si>
  <si>
    <t>Смирнова Н.В.</t>
  </si>
  <si>
    <t>МБДОУ "Детский сад № 118 "Теремок" Канавинского района</t>
  </si>
  <si>
    <t>Борцова Т.В.</t>
  </si>
  <si>
    <t>МБДОУ "Детский сад № 126" Канавинского района</t>
  </si>
  <si>
    <t>Шарыгина А.В.</t>
  </si>
  <si>
    <t>Нефедова Т.И.</t>
  </si>
  <si>
    <t>Крюченкова О.А.</t>
  </si>
  <si>
    <t>МБДОУ "Детский сад № 185" Канавинского района</t>
  </si>
  <si>
    <t>Сотова И.С.</t>
  </si>
  <si>
    <t>Андрюхина Т.В.</t>
  </si>
  <si>
    <t>Сулекова Н.А.</t>
  </si>
  <si>
    <t>МБДОУ "Детский сад № 231" Канавинского района</t>
  </si>
  <si>
    <t>Пискунова Л.В.</t>
  </si>
  <si>
    <t>МБДОУ "Детский сад № 232" Канавинского района</t>
  </si>
  <si>
    <t>Павлова Е.И.</t>
  </si>
  <si>
    <t>Безаева Е.А.</t>
  </si>
  <si>
    <t>Синцова Е.А.</t>
  </si>
  <si>
    <t>МБДОУ "Детский сад № 233" Канавинского района</t>
  </si>
  <si>
    <t>Коровина О.А.</t>
  </si>
  <si>
    <t>Метелькова Н.В.</t>
  </si>
  <si>
    <t>Кучина Е.А.</t>
  </si>
  <si>
    <t>МБДОУ "Детский сад № 305" Канавинского района</t>
  </si>
  <si>
    <t>Севрюгина Т.А.</t>
  </si>
  <si>
    <t>Филимонова Д.П.</t>
  </si>
  <si>
    <t>Шилова Н.В.</t>
  </si>
  <si>
    <t>МБДОУ "Детский сад   № 352" Канавинского района</t>
  </si>
  <si>
    <t>Мешкова И.В.</t>
  </si>
  <si>
    <t>МБДОУ "Детский сад № 361" Канавинского района</t>
  </si>
  <si>
    <t>Самыловская О.Н.</t>
  </si>
  <si>
    <t>Мисевич С.В.</t>
  </si>
  <si>
    <t>МБДОУ "Детский сад № 426" Канавинского района</t>
  </si>
  <si>
    <t>Крупина Е.Н.</t>
  </si>
  <si>
    <t>МБДОУ "Детский сад № 433" Канавинского района</t>
  </si>
  <si>
    <t>Швайкина М.Ю.</t>
  </si>
  <si>
    <t>Грибова Л.Ф.</t>
  </si>
  <si>
    <t>Тараканова И.М.</t>
  </si>
  <si>
    <t>МБДОУ "Детский сад № 438" Канавинского района</t>
  </si>
  <si>
    <t>Фомичева А.Н.</t>
  </si>
  <si>
    <t>Веселова Н.В.</t>
  </si>
  <si>
    <t>Жженова А.А.</t>
  </si>
  <si>
    <t>МБДОУ "Детский сад № 444" Канавинского района</t>
  </si>
  <si>
    <t>Погосова С.С.</t>
  </si>
  <si>
    <t>Баранова Т.А.</t>
  </si>
  <si>
    <t>Малахова Т.П.</t>
  </si>
  <si>
    <t>МАДОУ "Детский сад № 476" Канавинского района</t>
  </si>
  <si>
    <t>Киселева О.М.</t>
  </si>
  <si>
    <t>Козылов Е.М.</t>
  </si>
  <si>
    <t>Казакова Ю.В.</t>
  </si>
  <si>
    <t>МАДОУ 51 Канавинского района</t>
  </si>
  <si>
    <t>Рыбина Е.В.</t>
  </si>
  <si>
    <t>Смирнова О.И.</t>
  </si>
  <si>
    <t>Садовская О.Н.</t>
  </si>
  <si>
    <t>Климова Н.Н.</t>
  </si>
  <si>
    <t>МБОУ "Школа № 41" Канавинского района</t>
  </si>
  <si>
    <t>Орлова Ж.Ю.</t>
  </si>
  <si>
    <t>Вольникова И.В.</t>
  </si>
  <si>
    <t>Коробова Е.А.</t>
  </si>
  <si>
    <t>Воронкова М.В.</t>
  </si>
  <si>
    <t>Николаева О.К.</t>
  </si>
  <si>
    <t>МБОУ "Гимназия № 50" Канавинского района</t>
  </si>
  <si>
    <t>Казакова И.Р.</t>
  </si>
  <si>
    <t>Здобнякова С.Д.</t>
  </si>
  <si>
    <t>Муругова И.В.</t>
  </si>
  <si>
    <t>Дементьева Ю.С.</t>
  </si>
  <si>
    <t>Потапова Л.В.</t>
  </si>
  <si>
    <t>Романова А.Н.</t>
  </si>
  <si>
    <t>МБОУ "Школа № 75" Канавинского района</t>
  </si>
  <si>
    <t>Луговая В.В.</t>
  </si>
  <si>
    <t>Малышева В.М.</t>
  </si>
  <si>
    <t>Игошева Е.А.</t>
  </si>
  <si>
    <t>Стерхова А.Н.</t>
  </si>
  <si>
    <t>МБОУ "Школа № 109 им.Героя России Д.В.Жидкова" Канавинского района</t>
  </si>
  <si>
    <t>Лебедева Е.Р.</t>
  </si>
  <si>
    <t>Фокеева С.Г.</t>
  </si>
  <si>
    <t>Селиванова Н.В.</t>
  </si>
  <si>
    <t>Князева А.А.</t>
  </si>
  <si>
    <t>Сорокина Е.М.</t>
  </si>
  <si>
    <t>МБОУ "Школа № 167" Канавинского района</t>
  </si>
  <si>
    <t>Краснова О.А.</t>
  </si>
  <si>
    <t>Майструк О.В.</t>
  </si>
  <si>
    <t>Веселова Е.Б.</t>
  </si>
  <si>
    <t>Гришина В.А.</t>
  </si>
  <si>
    <t>МАОУ "Гимназия № 2" Канавинского района</t>
  </si>
  <si>
    <t>Калинина Т.С.</t>
  </si>
  <si>
    <t>Травина Е.А.</t>
  </si>
  <si>
    <t>Егоров И.А.</t>
  </si>
  <si>
    <t>Соколова М.Р.</t>
  </si>
  <si>
    <t>Козликина Н.Л.</t>
  </si>
  <si>
    <t>Баранова А.А.</t>
  </si>
  <si>
    <t>МБОУ "Школа № 51" Канавинского района</t>
  </si>
  <si>
    <t>Коротков А.В.</t>
  </si>
  <si>
    <t>Серова О.В.</t>
  </si>
  <si>
    <t>Федулова О.А.</t>
  </si>
  <si>
    <t>Севрюгина Н.Н.</t>
  </si>
  <si>
    <t>Кругликова С.В.</t>
  </si>
  <si>
    <t>Горожанова Н.П.</t>
  </si>
  <si>
    <t>МБОУ "Школа № 52" Канавинского района</t>
  </si>
  <si>
    <t>Шерстнева И.В.</t>
  </si>
  <si>
    <t>Пиголкина И.К.</t>
  </si>
  <si>
    <t>Барцева Л.С.</t>
  </si>
  <si>
    <t>Колпикова Н.В.</t>
  </si>
  <si>
    <t>Букашова Н.О.</t>
  </si>
  <si>
    <t>Горбаренко В.А.</t>
  </si>
  <si>
    <t>Маркова О.Ю.</t>
  </si>
  <si>
    <t>Попова О.И.</t>
  </si>
  <si>
    <t>МАОУ "Школа № 55" Канавинского района</t>
  </si>
  <si>
    <t>Водопьянова И.И.</t>
  </si>
  <si>
    <t>Колчина Е.В.</t>
  </si>
  <si>
    <t>Наумова Э.В.</t>
  </si>
  <si>
    <t>Лукоянова Н.А.</t>
  </si>
  <si>
    <t>Лямина Т.Г.</t>
  </si>
  <si>
    <t>Кадуева  Н.Б.</t>
  </si>
  <si>
    <t>Рубцова Н.М.</t>
  </si>
  <si>
    <t>Киселева Н.И.</t>
  </si>
  <si>
    <t>МБОУ "Школа №96" Канавинского района</t>
  </si>
  <si>
    <t>Ершова Н.Ю.</t>
  </si>
  <si>
    <t>Замыслова Ю.К.</t>
  </si>
  <si>
    <t>Митрофанова А.Н.</t>
  </si>
  <si>
    <t>Корнилов С.О.</t>
  </si>
  <si>
    <t>Седов В.В.</t>
  </si>
  <si>
    <t>Сулак Ю.В.</t>
  </si>
  <si>
    <t>МБОУ "Школа № 110" Канавинского района</t>
  </si>
  <si>
    <t>Долгополова В.А.</t>
  </si>
  <si>
    <t>Захарова Т.В.</t>
  </si>
  <si>
    <t>Карякина Т.А.</t>
  </si>
  <si>
    <t>Кирдяпкина Н.В.</t>
  </si>
  <si>
    <t>Свечникова Н.Е.</t>
  </si>
  <si>
    <t>Тищенко Ю.Н.</t>
  </si>
  <si>
    <t>Шувалова Ю.В.</t>
  </si>
  <si>
    <t>Тинакова Л.Л.</t>
  </si>
  <si>
    <t>Солунина С.А.</t>
  </si>
  <si>
    <t>МБОУ "Школа № 121" Канавинского района</t>
  </si>
  <si>
    <t>директор</t>
  </si>
  <si>
    <t>Молодцова Е.А.</t>
  </si>
  <si>
    <t>Гончарюк Г.А.</t>
  </si>
  <si>
    <t>Зубрий Т.В.</t>
  </si>
  <si>
    <t>Верхорубова Н.В.</t>
  </si>
  <si>
    <t>Токарникова Е.В.</t>
  </si>
  <si>
    <t>Галутво Т.В.</t>
  </si>
  <si>
    <t>Антюшин П.С.</t>
  </si>
  <si>
    <t>Лезина А.В.</t>
  </si>
  <si>
    <t>главный бухгалтер</t>
  </si>
  <si>
    <t>Козлова Н.В.</t>
  </si>
  <si>
    <t>МБОУ "Школа №168 имени И.И. Лабузы" Канавинского района</t>
  </si>
  <si>
    <t>Фомичева Н.В.</t>
  </si>
  <si>
    <t>Воронина И.Б.</t>
  </si>
  <si>
    <t>Головачева Н.Ю.</t>
  </si>
  <si>
    <t>Власова С.В.</t>
  </si>
  <si>
    <t>Марковский М.О.</t>
  </si>
  <si>
    <t>Мирошина О.В.</t>
  </si>
  <si>
    <t>Трофимович С.Х.</t>
  </si>
  <si>
    <t>Антанян С.О.</t>
  </si>
  <si>
    <t>Юрина Т.М.</t>
  </si>
  <si>
    <t>Никишатова О.И.</t>
  </si>
  <si>
    <t>МАОУ "Школа № 176" Канавинского района</t>
  </si>
  <si>
    <t>Овчинникова И.И.</t>
  </si>
  <si>
    <t>Кучина О.В.</t>
  </si>
  <si>
    <t>Сибрина С.Н.</t>
  </si>
  <si>
    <t>Воробьева П.С.</t>
  </si>
  <si>
    <t>Багина С.Н.</t>
  </si>
  <si>
    <t>Куликова А.А.</t>
  </si>
  <si>
    <t>Нестерова Е.В.</t>
  </si>
  <si>
    <t>Глазунов С.А.</t>
  </si>
  <si>
    <t>Солодкова Я.А.</t>
  </si>
  <si>
    <t>Кошелева О.В.</t>
  </si>
  <si>
    <t>МБОУ "Школа № 181" Канавинского района</t>
  </si>
  <si>
    <t>Ситникова Г.И.</t>
  </si>
  <si>
    <t>Шаблина Т.П.</t>
  </si>
  <si>
    <t>Дубова С.В.</t>
  </si>
  <si>
    <t>Сизова О.В.</t>
  </si>
  <si>
    <t>Чащина Д.С.</t>
  </si>
  <si>
    <t>Веселов Л.С.</t>
  </si>
  <si>
    <t>Сиротина И.П.</t>
  </si>
  <si>
    <t>МБУ ДО ЦДТ Канавинского района</t>
  </si>
  <si>
    <t>Веселова Н.Н.</t>
  </si>
  <si>
    <t>Ерахтина Т.А.</t>
  </si>
  <si>
    <t>Байдураева К.Р.</t>
  </si>
  <si>
    <t>Полканова М.Г.</t>
  </si>
  <si>
    <t>МБУ ДО "Нижегородское детское речное пароходство"  Канавинского района</t>
  </si>
  <si>
    <t>Участкин Д.А.</t>
  </si>
  <si>
    <t>Золотова Ю.А.</t>
  </si>
  <si>
    <t>Васина А.Б.</t>
  </si>
  <si>
    <t>Корнева Н.В.</t>
  </si>
  <si>
    <t>МБОУ "Школа № 60" Ленинского района</t>
  </si>
  <si>
    <t>Спекторский А.М.</t>
  </si>
  <si>
    <t>Волкова Е.С.</t>
  </si>
  <si>
    <t>Гусева Т.А.</t>
  </si>
  <si>
    <t>Измайлова Е.А.</t>
  </si>
  <si>
    <t>Клевкова А.Ю.</t>
  </si>
  <si>
    <t>Петухова О.Ю.</t>
  </si>
  <si>
    <t>Чеснокова И.Н.</t>
  </si>
  <si>
    <t>Ергакова Л.В.</t>
  </si>
  <si>
    <t>МБОУ "Школа № 62" Ленинского района</t>
  </si>
  <si>
    <t>Названова С.А.</t>
  </si>
  <si>
    <t>Гречина Н.Б.</t>
  </si>
  <si>
    <t>Кошелева С.Р.</t>
  </si>
  <si>
    <t>Кощеев Е.Ю.</t>
  </si>
  <si>
    <t>Соболева Л.Н.</t>
  </si>
  <si>
    <t>Неженская Е.Ю.</t>
  </si>
  <si>
    <t>МБОУ "Школа № 72" Ленинского района</t>
  </si>
  <si>
    <t>Михайлина Л.И.</t>
  </si>
  <si>
    <t>Дрягина А.Ю.</t>
  </si>
  <si>
    <t>Притужалова О.С.</t>
  </si>
  <si>
    <t>Старцева Н.А.</t>
  </si>
  <si>
    <t>Плохих А.А.</t>
  </si>
  <si>
    <t>Радаева Е.Н.</t>
  </si>
  <si>
    <t>МБОУ "Школа № 91" Ленинского района</t>
  </si>
  <si>
    <t>Воробьева И.И.</t>
  </si>
  <si>
    <t>Мухарова О.В.</t>
  </si>
  <si>
    <t>Абрашин А.В.</t>
  </si>
  <si>
    <t>Гуреев Д.А.</t>
  </si>
  <si>
    <t>Крюкова Н.А.</t>
  </si>
  <si>
    <t>Сысоева Н.А.</t>
  </si>
  <si>
    <t>Трифанова М.В.</t>
  </si>
  <si>
    <t>Чубук О.Н.</t>
  </si>
  <si>
    <t>МАОУ"Школа №94" Ленинского района</t>
  </si>
  <si>
    <t>Кожемяко В.Л.</t>
  </si>
  <si>
    <t>Глушкова И.Г.</t>
  </si>
  <si>
    <t>Романова Э.Н.</t>
  </si>
  <si>
    <t>Логинова О.Н.</t>
  </si>
  <si>
    <t>Баранова Н.В.</t>
  </si>
  <si>
    <t>Манджиева Е.А.</t>
  </si>
  <si>
    <t>Пастухова М.Н.</t>
  </si>
  <si>
    <t>Патрушева С.В.</t>
  </si>
  <si>
    <t>Умнова Ю.А.</t>
  </si>
  <si>
    <t>МБОУ "Школа №97" Ленинского района</t>
  </si>
  <si>
    <t>Осенчугова В.А.</t>
  </si>
  <si>
    <t>Голубева Е.Е.</t>
  </si>
  <si>
    <t>Перфильева Л.В.</t>
  </si>
  <si>
    <t>Ромашова О.В.</t>
  </si>
  <si>
    <t>Шестернина Ю.М.</t>
  </si>
  <si>
    <t>Фаткин А.А.</t>
  </si>
  <si>
    <t>Майорова А.А.</t>
  </si>
  <si>
    <t>Качанова Л.М.</t>
  </si>
  <si>
    <t>МБОУ "Школа № 100 с углублённым изучением отдельных предметов" Ленинского района</t>
  </si>
  <si>
    <t>Ларионова А.А.</t>
  </si>
  <si>
    <t>Беляева Е.С.</t>
  </si>
  <si>
    <t>Семенова Е.И.</t>
  </si>
  <si>
    <t>Попова О.Ю.</t>
  </si>
  <si>
    <t>Евдокимова А.В.</t>
  </si>
  <si>
    <t>Курилов А.В.</t>
  </si>
  <si>
    <t>МБОУ "Школа № 101 имени Е.Е.Дейч" Ленинского района</t>
  </si>
  <si>
    <t>Веселова М.Е.</t>
  </si>
  <si>
    <t>Егорова Г.И.</t>
  </si>
  <si>
    <t>Ершова А.В.</t>
  </si>
  <si>
    <t>Лебедькова И.А.</t>
  </si>
  <si>
    <t>Струнина Е.Н.</t>
  </si>
  <si>
    <t>Желтова Е.В.</t>
  </si>
  <si>
    <t>Перова Л.В.</t>
  </si>
  <si>
    <t>МБОУ "Школа №106" Ленинского района</t>
  </si>
  <si>
    <t>Антипова С.А.</t>
  </si>
  <si>
    <t>Козина И.Л.</t>
  </si>
  <si>
    <t>Елдова О.П.</t>
  </si>
  <si>
    <t>Гогузева Е.В.</t>
  </si>
  <si>
    <t>Парфенова И.В.</t>
  </si>
  <si>
    <t>Проторская Л.И.</t>
  </si>
  <si>
    <t>МБОУ "Школа № 120" Ленинского района</t>
  </si>
  <si>
    <t>Сударикова Е.Г.</t>
  </si>
  <si>
    <t>Чехова Т.И.</t>
  </si>
  <si>
    <t>Березкина М.С.</t>
  </si>
  <si>
    <t>Козырева Т.Н.</t>
  </si>
  <si>
    <t>Мельникова Н.И.</t>
  </si>
  <si>
    <t>МБОУ "Школа № 123" Ленинского района</t>
  </si>
  <si>
    <t>Котельников Б.В.</t>
  </si>
  <si>
    <t>Пурихова О.А.</t>
  </si>
  <si>
    <t>Левицки М.А.</t>
  </si>
  <si>
    <t>Шаманина С.А.</t>
  </si>
  <si>
    <t>Шиканова О.М.</t>
  </si>
  <si>
    <t>Серова Н.Ю.</t>
  </si>
  <si>
    <t>Сидякова Н.В.</t>
  </si>
  <si>
    <t>Тарасова И.Ю.</t>
  </si>
  <si>
    <t>МБОУ "Школа № 160" Ленинского района</t>
  </si>
  <si>
    <t>Лебедев М.Е.</t>
  </si>
  <si>
    <t>Котельникова О.Н.</t>
  </si>
  <si>
    <t>Курылева К.А.</t>
  </si>
  <si>
    <t>Зубова О.А.</t>
  </si>
  <si>
    <t>Чайкина Н.В.</t>
  </si>
  <si>
    <t>Кузнецова Н.Н.</t>
  </si>
  <si>
    <t>МАОУ "Школа №175" Ленинского района</t>
  </si>
  <si>
    <t>Терёхина Е.В.</t>
  </si>
  <si>
    <t>Киржаева Д.Г.</t>
  </si>
  <si>
    <t>Мазунина Г.Ю.</t>
  </si>
  <si>
    <t>Рождественская Н.В.</t>
  </si>
  <si>
    <t>Муравьева Н.Н.</t>
  </si>
  <si>
    <t>МБОУ "Школа № 177" Ленинского района</t>
  </si>
  <si>
    <t>Власова М.А.</t>
  </si>
  <si>
    <t>Асманова О.Д.</t>
  </si>
  <si>
    <t>Клочкова Л.В.</t>
  </si>
  <si>
    <t>Летюшева А.П.</t>
  </si>
  <si>
    <t>Малышева И.М.</t>
  </si>
  <si>
    <t>Михайлин М.Ю.</t>
  </si>
  <si>
    <t>Пронина О.В.</t>
  </si>
  <si>
    <t>МАОУ лицей № 180 Ленинского района</t>
  </si>
  <si>
    <t>Смолина О.В.</t>
  </si>
  <si>
    <t>Голубинова И.Е.</t>
  </si>
  <si>
    <t>Ражева Н.Ю.</t>
  </si>
  <si>
    <t>Скопина Н.Н.</t>
  </si>
  <si>
    <t>Орлова К.А.</t>
  </si>
  <si>
    <t>МБОУ "Школа № 182" Ленинского района</t>
  </si>
  <si>
    <t>Жураковская Н.Б.</t>
  </si>
  <si>
    <t>Дружинина В.Н.</t>
  </si>
  <si>
    <t>Жигулева О.В.</t>
  </si>
  <si>
    <t>Карженкова Н.П.</t>
  </si>
  <si>
    <t>Кудрявцева И.А.</t>
  </si>
  <si>
    <t>Петрушкова К.Н.</t>
  </si>
  <si>
    <t>Синягина М.Е.</t>
  </si>
  <si>
    <t>Устинова М.А.</t>
  </si>
  <si>
    <t>МАОУ "Гимназия 184" Ленинского района</t>
  </si>
  <si>
    <t>Куликова Т.А.</t>
  </si>
  <si>
    <t>Зяблова О.Н.</t>
  </si>
  <si>
    <t>Дмитряк С.А.</t>
  </si>
  <si>
    <t>Ефремова Н.Н.</t>
  </si>
  <si>
    <t>Чистякова И.С.</t>
  </si>
  <si>
    <t>Хилова Ю.А.</t>
  </si>
  <si>
    <t>Исаева Т.С.</t>
  </si>
  <si>
    <t>МБОУ "Школа № 185" Ленинского района</t>
  </si>
  <si>
    <t>Диденко О.Н.</t>
  </si>
  <si>
    <t>Зайцева О.А.</t>
  </si>
  <si>
    <t>Игнатченко О.А.</t>
  </si>
  <si>
    <t>Кирейчева Н.И.</t>
  </si>
  <si>
    <t>Круглова Е.А.</t>
  </si>
  <si>
    <t>Лазарева Е.И.</t>
  </si>
  <si>
    <t>Потапенко И.А.</t>
  </si>
  <si>
    <t>Абрамова Н.С.</t>
  </si>
  <si>
    <t>МБОУ "Школа № 138" Ленинского района</t>
  </si>
  <si>
    <t>Царькова Л.С.</t>
  </si>
  <si>
    <t>Чикалова Т.Г.</t>
  </si>
  <si>
    <t>Панькина О.Н.</t>
  </si>
  <si>
    <t>МБОУ "Вечерняя школа № 28 Ленинского района</t>
  </si>
  <si>
    <t>Григорьева Е.Н.</t>
  </si>
  <si>
    <t>Разуваева Ю.Е.</t>
  </si>
  <si>
    <t>Сальникова Т.В.</t>
  </si>
  <si>
    <t>МБУ ДО ЦДТ Ленинского района</t>
  </si>
  <si>
    <t>Агафонова Д.Р.</t>
  </si>
  <si>
    <t xml:space="preserve">заместитель директора </t>
  </si>
  <si>
    <t>Мордвинкина С.В.</t>
  </si>
  <si>
    <t>Ростова Н.С.</t>
  </si>
  <si>
    <t>Стефан А.А.</t>
  </si>
  <si>
    <t>МБДОУ "Детский сад  № 97" Ленинского района</t>
  </si>
  <si>
    <t xml:space="preserve">заведующий </t>
  </si>
  <si>
    <t>Гущина О.Ю.</t>
  </si>
  <si>
    <t>МБДОУ "Детский сад № 103" Ленинского района</t>
  </si>
  <si>
    <t>Михалкина А.Л.</t>
  </si>
  <si>
    <t>заместитель заведующего</t>
  </si>
  <si>
    <t>Гусейнова С.А.</t>
  </si>
  <si>
    <t>Салахетдинова И.А.</t>
  </si>
  <si>
    <t>МБДОУ "Детский сад  № 125" Ленинского района</t>
  </si>
  <si>
    <t>Кольцова А.Н.</t>
  </si>
  <si>
    <t>Степанова М.Ф.</t>
  </si>
  <si>
    <t>Баринова Н.А.</t>
  </si>
  <si>
    <t>МБДОУ "Детский сад № 151" Ленинского района</t>
  </si>
  <si>
    <t>Потапова А.В.</t>
  </si>
  <si>
    <t>МБДОУ "Детский сад № 152" Ленинского района</t>
  </si>
  <si>
    <t>Татаринова А.А.</t>
  </si>
  <si>
    <t>МБДОУ "Детский сад № 154" Ленинского района</t>
  </si>
  <si>
    <t>заведующий</t>
  </si>
  <si>
    <t>Соколова И.М.</t>
  </si>
  <si>
    <t>Смолякова Н.В.</t>
  </si>
  <si>
    <t>Юрьева Н.В.</t>
  </si>
  <si>
    <t>Комароова А.Л.</t>
  </si>
  <si>
    <t>МБДОУ "Детский сад №155" Ленинского района</t>
  </si>
  <si>
    <t>Парфёнова О.А.</t>
  </si>
  <si>
    <t>МБДОУ "Детский сад №157" Ленинского района</t>
  </si>
  <si>
    <t>Ахунова О.В.</t>
  </si>
  <si>
    <t>МБДОУ "Детский сад № 158" Ленинского района</t>
  </si>
  <si>
    <t>И.о. заведующего</t>
  </si>
  <si>
    <t>Матасова С.А.</t>
  </si>
  <si>
    <t>МБДОУ "Детский сад № 159" Ленинского района</t>
  </si>
  <si>
    <t>Флейш О.Н.</t>
  </si>
  <si>
    <t>Гаврилова Е.В.</t>
  </si>
  <si>
    <t>Шалтаева Е.Л.</t>
  </si>
  <si>
    <t>Бычкова И.А.</t>
  </si>
  <si>
    <t>МБДОУ "Детский сад № 160" Ленинского района</t>
  </si>
  <si>
    <t>Фомичева Н.Р.</t>
  </si>
  <si>
    <t>Макарова О.А.</t>
  </si>
  <si>
    <t>Тимофеева Е.Э.</t>
  </si>
  <si>
    <t>МБДОУ "Детский сад  № 165" Ленинского района</t>
  </si>
  <si>
    <t>Барулева Ю.А.</t>
  </si>
  <si>
    <t>Калинкина Л.А.</t>
  </si>
  <si>
    <t>Курбакова О.О.</t>
  </si>
  <si>
    <t>МБДОУ "Детский сад №167" Ленинского района</t>
  </si>
  <si>
    <t>Казанцева В.А.</t>
  </si>
  <si>
    <t>Максимова Е.Д.</t>
  </si>
  <si>
    <t>Матакова И.В.</t>
  </si>
  <si>
    <t>МБДОУ "Детский сад  № 201" Ленинского района</t>
  </si>
  <si>
    <t>Груничева Н.М.</t>
  </si>
  <si>
    <t>МБДОУ "Детский сад № 247" Ленинского района</t>
  </si>
  <si>
    <t>Шмонина А.А.</t>
  </si>
  <si>
    <t>Щербакова Е.Н.</t>
  </si>
  <si>
    <t>Елдова А.Е.</t>
  </si>
  <si>
    <t>МБДОУ "Детский сад  № 269" Ленинского района</t>
  </si>
  <si>
    <t>Новикова О.Н.</t>
  </si>
  <si>
    <t>МБДОУ "Детский сад  № 290" Ленинского района</t>
  </si>
  <si>
    <t>Левина Е.С.</t>
  </si>
  <si>
    <t>МБДОУ "Детский сад  № 294" Ленинского района</t>
  </si>
  <si>
    <t>Карамышева Н.С.</t>
  </si>
  <si>
    <t>МБДОУ "Детский сад № 297" Ленинского района</t>
  </si>
  <si>
    <t>Лысова О.Д.</t>
  </si>
  <si>
    <t>МБДОУ "Детский сад  № 325" Ленинского района</t>
  </si>
  <si>
    <t>Овчинникова Н.Г.</t>
  </si>
  <si>
    <t>Куроедова Т.А.</t>
  </si>
  <si>
    <t>Полебенцева А.А.</t>
  </si>
  <si>
    <t>МБДОУ "Детский сад № 340" Ленинского района</t>
  </si>
  <si>
    <t>Воронина Ж.А.</t>
  </si>
  <si>
    <t>Смирнова О.М.</t>
  </si>
  <si>
    <t>Пестова О.С.</t>
  </si>
  <si>
    <t>МБДОУ "Детский сад № 368" Ленинского района</t>
  </si>
  <si>
    <t>Троицкая Е.А.</t>
  </si>
  <si>
    <t>заместитель  заведующего</t>
  </si>
  <si>
    <t>Потапова О.Н.</t>
  </si>
  <si>
    <t>Антонова Ю.В.</t>
  </si>
  <si>
    <t>МБДОУ "Детский сад № 369" Ленинского района</t>
  </si>
  <si>
    <t>Овсянникова Е.В.</t>
  </si>
  <si>
    <t>Седова Н.Е.</t>
  </si>
  <si>
    <t>МБДОУ "Детский сад  № 386" Ленинского района</t>
  </si>
  <si>
    <t>Комарова Л.А.</t>
  </si>
  <si>
    <t>МБДОУ "Детский сад  № 401" Ленинского района</t>
  </si>
  <si>
    <t>Козлова Т.Н.</t>
  </si>
  <si>
    <t>МБДОУ "Детский сад № 410" Ленинского района</t>
  </si>
  <si>
    <t>Горячкова Е.А.</t>
  </si>
  <si>
    <t>МБДОУ "Детский сад  № 430" Ленинского района</t>
  </si>
  <si>
    <t>Морозова С.А.</t>
  </si>
  <si>
    <t>Широкова И.В.</t>
  </si>
  <si>
    <t>МБДОУ "Детский сад № 436" Ленинского района</t>
  </si>
  <si>
    <t>Вяткина Е.А.</t>
  </si>
  <si>
    <t>Барабина Т.Г.</t>
  </si>
  <si>
    <t>Семьянская Е.А.</t>
  </si>
  <si>
    <t>МАДОУ "Детский сад №453" Ленинского района</t>
  </si>
  <si>
    <t>Заведующий (отпуск по уходу за ребенком)</t>
  </si>
  <si>
    <t xml:space="preserve">Вопилова О.А. </t>
  </si>
  <si>
    <t>Хайгосова А.У.</t>
  </si>
  <si>
    <t>Андронова Е.Г.</t>
  </si>
  <si>
    <t>МБДОУ "Детский сад  № 458" Ленинского района</t>
  </si>
  <si>
    <t>Барабанова Е.Г.</t>
  </si>
  <si>
    <t>Махалова С.В.</t>
  </si>
  <si>
    <t>Буренкова Г.В.</t>
  </si>
  <si>
    <t>Сульдина М.В.</t>
  </si>
  <si>
    <t>МБДОУ "Детский сад  № 461" Ленинского района</t>
  </si>
  <si>
    <t>Машинян Н.А.</t>
  </si>
  <si>
    <t>Струбалина Е.А.</t>
  </si>
  <si>
    <t>Радаева Т.В.</t>
  </si>
  <si>
    <t>МАУ ДО ДЮЦ "Юбилейный" Ленинского района</t>
  </si>
  <si>
    <t>Вискова О.Л.</t>
  </si>
  <si>
    <t>Миенкова С.Ю.</t>
  </si>
  <si>
    <t>Рыгалов Е.И.</t>
  </si>
  <si>
    <t>Щелкачев Д.Ю.</t>
  </si>
  <si>
    <t>МБДОУ "Детский сад №38" Московского района</t>
  </si>
  <si>
    <t>Чичварин М.Н.</t>
  </si>
  <si>
    <t>МБДОУ "Детский сад №40" Московского района</t>
  </si>
  <si>
    <t>Головачева Е.А.</t>
  </si>
  <si>
    <t>МБДОУ "Детский сад №73" Московского района</t>
  </si>
  <si>
    <t>Шулькина Н.Н.</t>
  </si>
  <si>
    <t>МБДОУ "Детский сад №74" Московского района</t>
  </si>
  <si>
    <t>Богоявленская М.М.</t>
  </si>
  <si>
    <t>МБДОУ "Детский сад №76" Московского района</t>
  </si>
  <si>
    <t>Маркова Е.С.</t>
  </si>
  <si>
    <t>МБДОУ "Детский сад №83" Московского района</t>
  </si>
  <si>
    <t>Иванова Е.А.</t>
  </si>
  <si>
    <t>Одинцова Е.В.</t>
  </si>
  <si>
    <t>Гайдар И.М.</t>
  </si>
  <si>
    <t>Снегирева С.Н.</t>
  </si>
  <si>
    <t>МБДОУ "Детский сад №93" Московского района</t>
  </si>
  <si>
    <t>Кленова О.Г.</t>
  </si>
  <si>
    <t>Торохова Е.Н.</t>
  </si>
  <si>
    <t>Каткова Н.А.</t>
  </si>
  <si>
    <t>МБДОУ "Детский сад №94" Московского района</t>
  </si>
  <si>
    <t>Кривдина Г.В.</t>
  </si>
  <si>
    <t>Богоратова Н.Л.</t>
  </si>
  <si>
    <t>Ракова Е.К.</t>
  </si>
  <si>
    <t>МБДОУ "Детский сад №100" Московского района</t>
  </si>
  <si>
    <t>Бухман Е.А.</t>
  </si>
  <si>
    <t>Сайфетдинова Т.Ю.</t>
  </si>
  <si>
    <t>Кочинова Н.М.</t>
  </si>
  <si>
    <t>МБДОУ "Детский сад №115" Московского района</t>
  </si>
  <si>
    <t>Каталова Л.В.</t>
  </si>
  <si>
    <t>Горохова Т.А.</t>
  </si>
  <si>
    <t>Зубова Т.В.</t>
  </si>
  <si>
    <t>Мазина З.В.</t>
  </si>
  <si>
    <t>МБДОУ "Детский сад №141" Московского района</t>
  </si>
  <si>
    <t>Шумилова М.В.</t>
  </si>
  <si>
    <t>Суханова А.С.</t>
  </si>
  <si>
    <t>Плясова Е.М.</t>
  </si>
  <si>
    <t>МБДОУ "Детский сад №147" Московского района</t>
  </si>
  <si>
    <t>Бекирова О.П.</t>
  </si>
  <si>
    <t>Сизова Е.Н.</t>
  </si>
  <si>
    <t>Крупник О.А.</t>
  </si>
  <si>
    <t>МБДОУ "Детский сад №156" Московского района</t>
  </si>
  <si>
    <t>Смирнова М.А.</t>
  </si>
  <si>
    <t>Заботина О.В.</t>
  </si>
  <si>
    <t>Усатова И.А.</t>
  </si>
  <si>
    <t>МБДОУ "Детский сад №180" Московского района</t>
  </si>
  <si>
    <t>Карпухова Н.Б.</t>
  </si>
  <si>
    <t>МБДОУ "Детский сад №199" Московского района</t>
  </si>
  <si>
    <t>Соснина И.П.</t>
  </si>
  <si>
    <t>Полянская С.Г.</t>
  </si>
  <si>
    <t>МБДОУ "Детский сад №212" Московского района</t>
  </si>
  <si>
    <t>Сюбаева О.И.</t>
  </si>
  <si>
    <t>Лыжина Г.Л.</t>
  </si>
  <si>
    <t>Меркурьева С.В.</t>
  </si>
  <si>
    <t>Смирнова Ю.М.</t>
  </si>
  <si>
    <t>МБДОУ "Детский сад №236" Московского района</t>
  </si>
  <si>
    <t>Важдаева И.Е.</t>
  </si>
  <si>
    <t>Разгуляева Е.А.</t>
  </si>
  <si>
    <t>Рязанова Е.Н.</t>
  </si>
  <si>
    <t>МБДОУ "Детский сад №272" Московского района</t>
  </si>
  <si>
    <t>Индюхина С.В.</t>
  </si>
  <si>
    <t>Валенцова С.С.</t>
  </si>
  <si>
    <t>МБДОУ "Детский сад №300" Московского района</t>
  </si>
  <si>
    <t>Калинкина Ю.С.</t>
  </si>
  <si>
    <t>МБДОУ "Детский сад №303" Московского района</t>
  </si>
  <si>
    <t>Мурзакаева И.М.</t>
  </si>
  <si>
    <t>Добролюбова Г.К.</t>
  </si>
  <si>
    <t>МБДОУ "Детский сад №304" Московского района</t>
  </si>
  <si>
    <t>Егорова Ж.С.</t>
  </si>
  <si>
    <t>Вахрушева Е.А.</t>
  </si>
  <si>
    <t>Медведева Г.В.</t>
  </si>
  <si>
    <t>Новикова И.А.</t>
  </si>
  <si>
    <t>МБДОУ "Детский сад №314" Московского района</t>
  </si>
  <si>
    <t>Табути С.Н.</t>
  </si>
  <si>
    <t>МБДОУ "Детский сад №318" Московского района</t>
  </si>
  <si>
    <t>Мельникова Т.А.</t>
  </si>
  <si>
    <t>Шутихина Е.В.</t>
  </si>
  <si>
    <t>Юрикова М.А.</t>
  </si>
  <si>
    <t>МБДОУ "Детский сад №319" Московского района</t>
  </si>
  <si>
    <t>Платова А.Г.</t>
  </si>
  <si>
    <t>МБДОУ "Детский сад №321" Московского района</t>
  </si>
  <si>
    <t>Глаголева И.В.</t>
  </si>
  <si>
    <t>Гречко И.С.</t>
  </si>
  <si>
    <t>Шишкина Л.В.</t>
  </si>
  <si>
    <t>МБДОУ "Детский сад №322" Московского района</t>
  </si>
  <si>
    <t>Стрижева Е.С.</t>
  </si>
  <si>
    <t>Ушакова Ю.А.</t>
  </si>
  <si>
    <t>Васильева А.В.</t>
  </si>
  <si>
    <t>Зяблова С.А.</t>
  </si>
  <si>
    <t>МБДОУ "Детский сад №345" Московского района</t>
  </si>
  <si>
    <t>Парамонова А.А.</t>
  </si>
  <si>
    <t>Андрианова М.Б.</t>
  </si>
  <si>
    <t>Соловьева Т.В.</t>
  </si>
  <si>
    <t>Прохоров И.А.</t>
  </si>
  <si>
    <t>МБДОУ "Детский сад №346" Московского района</t>
  </si>
  <si>
    <t>Колобова О.К.</t>
  </si>
  <si>
    <t>Визгалова Е.В.</t>
  </si>
  <si>
    <t>Волкова О.М.</t>
  </si>
  <si>
    <t>МБДОУ "Детский сад №355" Московского района</t>
  </si>
  <si>
    <t>Курмаева И.В.</t>
  </si>
  <si>
    <t>Соколова Е.Ю.</t>
  </si>
  <si>
    <t>Белова О.Р.</t>
  </si>
  <si>
    <t>МБДОУ "Детский сад №385" Московского района</t>
  </si>
  <si>
    <t>Никитина Е.Н.</t>
  </si>
  <si>
    <t>Каманина Ю.П.</t>
  </si>
  <si>
    <t>Осина Е.А.</t>
  </si>
  <si>
    <t>МБДОУ "Детский сад №390" Московского района</t>
  </si>
  <si>
    <t>Шалина А.А.</t>
  </si>
  <si>
    <t>Колина Ю.Ю.</t>
  </si>
  <si>
    <t>Шмыкова Н.П.</t>
  </si>
  <si>
    <t>МБДОУ "Детский сад №411" Московского района</t>
  </si>
  <si>
    <t>Баранова О.В.</t>
  </si>
  <si>
    <t>МБДОУ "Детский сад №417" Московского района</t>
  </si>
  <si>
    <t>Ладышкова М.В.</t>
  </si>
  <si>
    <t>Шамирзаева О.А.</t>
  </si>
  <si>
    <t>МБДОУ "Детский сад №452" Московского района</t>
  </si>
  <si>
    <t>Тонконог Л.М.</t>
  </si>
  <si>
    <t>Карамлина Ю.О.</t>
  </si>
  <si>
    <t>Касьянова Е.Е.</t>
  </si>
  <si>
    <t>Каримова Ж.Н.</t>
  </si>
  <si>
    <t>МБДОУ "Детский сад №470" Московского района</t>
  </si>
  <si>
    <t>Пазина А.А.</t>
  </si>
  <si>
    <t>МБДОУ "Школа №146" Московского района</t>
  </si>
  <si>
    <t>Яшнов И.С.</t>
  </si>
  <si>
    <t>Шилова А.А.</t>
  </si>
  <si>
    <t>Яшнова О.В.</t>
  </si>
  <si>
    <t>Тихонова Е.Ю.</t>
  </si>
  <si>
    <t>МБУ ДО "ЦДТ Московского района"</t>
  </si>
  <si>
    <t>Помелова М.В.</t>
  </si>
  <si>
    <t>Власова Н.А.</t>
  </si>
  <si>
    <t>Молгачева Т.И.</t>
  </si>
  <si>
    <t>Маньшина-Баканова Е.И.</t>
  </si>
  <si>
    <t>МБУ ДО "ДЮСШ "Полет" Московского района</t>
  </si>
  <si>
    <t>Горохов П.А.</t>
  </si>
  <si>
    <t>Денисов А.А.</t>
  </si>
  <si>
    <t>Липова Е.В.</t>
  </si>
  <si>
    <t>Черкашина О.В.</t>
  </si>
  <si>
    <t>МБУ ДО ДООЦ "Лесной" Московского района</t>
  </si>
  <si>
    <t>Зубова Е.И.</t>
  </si>
  <si>
    <t>Панкова М.Э.</t>
  </si>
  <si>
    <t>МБОУ "Школа №21" Московского района</t>
  </si>
  <si>
    <t>Куликова В.В.</t>
  </si>
  <si>
    <t>Двойникова О.М.</t>
  </si>
  <si>
    <t>Лебедева Е.Л.</t>
  </si>
  <si>
    <t>Варенцов А.В.</t>
  </si>
  <si>
    <t>Ефимова О.В.</t>
  </si>
  <si>
    <t>Соколова Т.Н.</t>
  </si>
  <si>
    <t>Маструков С.Д.</t>
  </si>
  <si>
    <t>МБОУ ШКОЛА №64 Московского района</t>
  </si>
  <si>
    <t>Меркулова Н.А.</t>
  </si>
  <si>
    <t>Гусаров А.В.</t>
  </si>
  <si>
    <t>Новожилова С.А.</t>
  </si>
  <si>
    <t>Проскурина А.Г.</t>
  </si>
  <si>
    <t>Климкова Т.Ю.</t>
  </si>
  <si>
    <t>Меркулов Е.Ю.</t>
  </si>
  <si>
    <t>Полковникова Л.В.</t>
  </si>
  <si>
    <t>МБОУ "Школа № 66" Московского района</t>
  </si>
  <si>
    <t>Потапова Н.В.</t>
  </si>
  <si>
    <t>Маслова Н.М.</t>
  </si>
  <si>
    <t>Калачева Л.А.</t>
  </si>
  <si>
    <t>Мельникова И.В.</t>
  </si>
  <si>
    <t>Зиновьева А.М.</t>
  </si>
  <si>
    <t>МАОУ "Гимназия № 67" Московского района</t>
  </si>
  <si>
    <t>Новикова С.А.</t>
  </si>
  <si>
    <t>Постнова С.А.</t>
  </si>
  <si>
    <t>Ташлыкова Е.В.</t>
  </si>
  <si>
    <t>Турченко Е.Н.</t>
  </si>
  <si>
    <t>Уханова О.А.</t>
  </si>
  <si>
    <t>Королев Д.Ю.</t>
  </si>
  <si>
    <t>МБОУ "Школа № 69" Московского района</t>
  </si>
  <si>
    <t>Тимофеев А.В.</t>
  </si>
  <si>
    <t>Якуркина О.А.</t>
  </si>
  <si>
    <t>Жукова Е.А.</t>
  </si>
  <si>
    <t>Невоструева Е.А.</t>
  </si>
  <si>
    <t>Силантьева М.В.</t>
  </si>
  <si>
    <t>Чехлова И.Ю.</t>
  </si>
  <si>
    <t>Головатенка А.С.</t>
  </si>
  <si>
    <t>МАОУ "Школа № 70 с углубленным изучением отдельных предметов" Московского района</t>
  </si>
  <si>
    <t>Русакова А.Н.</t>
  </si>
  <si>
    <t>Араева А.О.</t>
  </si>
  <si>
    <t>Балясникова Ю.О.</t>
  </si>
  <si>
    <t>Зайцева Т.Б.</t>
  </si>
  <si>
    <t>Корнева И.В.</t>
  </si>
  <si>
    <t>Патрогина Е.В.</t>
  </si>
  <si>
    <t>Северова М.А.</t>
  </si>
  <si>
    <t>МБОУ "Школа №73" Московского района</t>
  </si>
  <si>
    <t>Лапин В.П.</t>
  </si>
  <si>
    <t>Васильева Е.В.</t>
  </si>
  <si>
    <t>Аганина К.И.</t>
  </si>
  <si>
    <t>Беликова Е.В.</t>
  </si>
  <si>
    <t>Суздальцева Л.Ю.</t>
  </si>
  <si>
    <t>МАОУ "Школа № 74 с УИОП" Московского района</t>
  </si>
  <si>
    <t>Директор (назначена 26.12.2023)</t>
  </si>
  <si>
    <t>Михеева С.А.</t>
  </si>
  <si>
    <t>Гусева Е.В.</t>
  </si>
  <si>
    <t>Малькова Е.И.</t>
  </si>
  <si>
    <t>Новоселова Н.И.</t>
  </si>
  <si>
    <t>Суворкина Л.А.</t>
  </si>
  <si>
    <t>Сущева М.В.</t>
  </si>
  <si>
    <t>Шибалова Ю.А.</t>
  </si>
  <si>
    <t>МБОУ "Лицей № 87 имени Л.И.Новиковой" Московского района</t>
  </si>
  <si>
    <t>Кулева С.В.</t>
  </si>
  <si>
    <t>Нефедова Т.В.</t>
  </si>
  <si>
    <t>Замазкин А.Е.</t>
  </si>
  <si>
    <t>Тимофеев В.Ю.</t>
  </si>
  <si>
    <t>Желаннова О.В.</t>
  </si>
  <si>
    <t>Халетова Е.В.</t>
  </si>
  <si>
    <t>Шалагин С.Е.</t>
  </si>
  <si>
    <t>Брыгина С.А.</t>
  </si>
  <si>
    <t>МБОУ "Школа № 93" Московского района</t>
  </si>
  <si>
    <t>Кузина О.Ю.</t>
  </si>
  <si>
    <t>Кочетова Н.В.</t>
  </si>
  <si>
    <t>Зорова Л.М.</t>
  </si>
  <si>
    <t>Алексеева Д.М.</t>
  </si>
  <si>
    <t>Дикушева Т.М.</t>
  </si>
  <si>
    <t>Козлова М.С.</t>
  </si>
  <si>
    <t>Аверьянова Т.В.</t>
  </si>
  <si>
    <t>Горяинова Е.В.</t>
  </si>
  <si>
    <t>МБОУ "Школа № 115" Московского района</t>
  </si>
  <si>
    <t>Козлов Н.М.</t>
  </si>
  <si>
    <t>Ермилова Е.В.</t>
  </si>
  <si>
    <t>Колосова Е.С.</t>
  </si>
  <si>
    <t>Леушина И.Г.</t>
  </si>
  <si>
    <t>Малков Н.В.</t>
  </si>
  <si>
    <t>Сторожева М.А.</t>
  </si>
  <si>
    <t>Семенова Ю.А.</t>
  </si>
  <si>
    <t>МАОУ "Школа № 118 с углубленным изучением отдельных предметов" Московского района</t>
  </si>
  <si>
    <t>Жукова Н.Н.</t>
  </si>
  <si>
    <t>Журавлева Н.К.</t>
  </si>
  <si>
    <t>Красильникова О.И.</t>
  </si>
  <si>
    <t>Хвалина Н.Ю.</t>
  </si>
  <si>
    <t>Щукина Е.В.</t>
  </si>
  <si>
    <t>Хехнев А.В.</t>
  </si>
  <si>
    <t>Першин М.Ю.</t>
  </si>
  <si>
    <t>Федотова Т.И.</t>
  </si>
  <si>
    <t>Суржиков В.Л.</t>
  </si>
  <si>
    <t>МАОУ "Школа № 139" Московского района</t>
  </si>
  <si>
    <t>Свиридова Л.А.</t>
  </si>
  <si>
    <t>Свиридов Н.И.</t>
  </si>
  <si>
    <t>Орлова О.А.</t>
  </si>
  <si>
    <t>Орлова А.А.</t>
  </si>
  <si>
    <t>Постникова В.В.</t>
  </si>
  <si>
    <t>Авдонина Т.А.</t>
  </si>
  <si>
    <t>Мамыкина Н.Г.</t>
  </si>
  <si>
    <t>Захарова И.И.</t>
  </si>
  <si>
    <t>МАОУ "Школа № 149" Московского района</t>
  </si>
  <si>
    <t>Ашаева А.К.</t>
  </si>
  <si>
    <t>Прокофьева А.И.</t>
  </si>
  <si>
    <t>Чернева Н.А.</t>
  </si>
  <si>
    <t>Мочалова О.Н.</t>
  </si>
  <si>
    <t>Дружкова О.М.</t>
  </si>
  <si>
    <t>Ежкова Т.Е.</t>
  </si>
  <si>
    <t>МАОУ "Школа № 172" Московского района</t>
  </si>
  <si>
    <t>Яганова И.В.</t>
  </si>
  <si>
    <t>Аладьина Е.В.</t>
  </si>
  <si>
    <t>Аслезов Р.Д.</t>
  </si>
  <si>
    <t>Гребнев А.В.</t>
  </si>
  <si>
    <t>Гитуляр М.В.</t>
  </si>
  <si>
    <t>Курнева Е.С.</t>
  </si>
  <si>
    <t>Яганов А.Л.</t>
  </si>
  <si>
    <t>Трубецкая О.Г.</t>
  </si>
  <si>
    <t>МАОУ "Школа № 178" Московского района</t>
  </si>
  <si>
    <t>Гундрова Н.Н.</t>
  </si>
  <si>
    <t>Гонтарева Е.А.</t>
  </si>
  <si>
    <t>Киселева Е.А.</t>
  </si>
  <si>
    <t>Черняева О.Н.</t>
  </si>
  <si>
    <t>Шмелева Л.Ю.</t>
  </si>
  <si>
    <t>Рябков О.Ф.</t>
  </si>
  <si>
    <t>МАДОУ "Детский сад № 184" Московского района</t>
  </si>
  <si>
    <t>Суетова Н.Ю.</t>
  </si>
  <si>
    <t>Гриневич Л.А.</t>
  </si>
  <si>
    <t>Ревягина Т.А.</t>
  </si>
  <si>
    <t>Яшнова А.А.</t>
  </si>
  <si>
    <t>Чиканина М.С.</t>
  </si>
  <si>
    <t>МАДОУ "Детский сад № 437" Московского района</t>
  </si>
  <si>
    <t>Манегина О.Д.</t>
  </si>
  <si>
    <t>Кривеншева Е.А.</t>
  </si>
  <si>
    <t>Юдина О.С.</t>
  </si>
  <si>
    <t>Смолькова А.Н.</t>
  </si>
  <si>
    <t>МАДОУ "Детский сад №28" Сормовского района</t>
  </si>
  <si>
    <t>Романова Н.А.</t>
  </si>
  <si>
    <t>Суворова Н.В.</t>
  </si>
  <si>
    <t>Румянцева И.В.</t>
  </si>
  <si>
    <t>Трушина Е.Ю.</t>
  </si>
  <si>
    <t>Ломаченко А.С.</t>
  </si>
  <si>
    <t>Шеварошкина Е.А.</t>
  </si>
  <si>
    <t>МАДОУ "Детский сад №52 "Ладушки" Сормовского района</t>
  </si>
  <si>
    <t>Панькина И.А.</t>
  </si>
  <si>
    <t>Кулакова Е.А.</t>
  </si>
  <si>
    <t>МБДОУ "Детский сад № 60" Сормовского района</t>
  </si>
  <si>
    <t>Коновалова Е.А.</t>
  </si>
  <si>
    <t>Шишкина О.Н.</t>
  </si>
  <si>
    <t>МБДОУ "Детский сад № 77 "Василек" Сормовского района</t>
  </si>
  <si>
    <t>Пугач И.А.</t>
  </si>
  <si>
    <t>Варламова Т.Л.</t>
  </si>
  <si>
    <t>Лапшина Т.Н.</t>
  </si>
  <si>
    <t>МАДОУ "Детский сад 95" Сормовского района</t>
  </si>
  <si>
    <t>Суркова О.В.</t>
  </si>
  <si>
    <t>Баева С.А.</t>
  </si>
  <si>
    <t>Рукавишникова И.С.</t>
  </si>
  <si>
    <t>МАДОУ "Детский сад №96 " Сормовского района</t>
  </si>
  <si>
    <t>Пушкарь Т.Г.</t>
  </si>
  <si>
    <t>Федиченко Е.В.</t>
  </si>
  <si>
    <t>Хренова Е.А.</t>
  </si>
  <si>
    <t>МБДОУ "Детский сад № 98" Сормовского района</t>
  </si>
  <si>
    <t>Демина Ж.В.</t>
  </si>
  <si>
    <t>Благина Е.В.</t>
  </si>
  <si>
    <t>Шульпина М.В.</t>
  </si>
  <si>
    <t>МБДОУ "Детский сад № 99" Сормовского района</t>
  </si>
  <si>
    <t>Козина Л.А.</t>
  </si>
  <si>
    <t>Васина Т.В.</t>
  </si>
  <si>
    <t>Соболева С.Е.</t>
  </si>
  <si>
    <t>МБДОУ "Детский сад № 101" Сормовского района</t>
  </si>
  <si>
    <t>Борисова Н.Б.</t>
  </si>
  <si>
    <t>Ди-Ленардо Е.С.</t>
  </si>
  <si>
    <t>МБДОУ "Детский сад №102" Сормовского района</t>
  </si>
  <si>
    <t>Меркушева Е.Ю.</t>
  </si>
  <si>
    <t>Стручкова Ю.Г.</t>
  </si>
  <si>
    <t>Шипанова И.В.</t>
  </si>
  <si>
    <t>МБДОУ "Детский сад №144" Сормовского района</t>
  </si>
  <si>
    <t>Асауленко О.Я.</t>
  </si>
  <si>
    <t>МАДОУ "Детский сад №177"</t>
  </si>
  <si>
    <t>Бушуева И.Н.</t>
  </si>
  <si>
    <t>Юнцевич Н.Н.</t>
  </si>
  <si>
    <t>МАДОУ "Детский сад № 190" Сормовского района</t>
  </si>
  <si>
    <t>Силантьева С.Н.</t>
  </si>
  <si>
    <t>Болодурина Е.С.</t>
  </si>
  <si>
    <t>Воробьева И.В.</t>
  </si>
  <si>
    <t>МБДОУ "Детский сад № 211" Сормовского района</t>
  </si>
  <si>
    <t>Котикова В.В.</t>
  </si>
  <si>
    <t>Прокопович В.А.</t>
  </si>
  <si>
    <t>МАДОУ "Детский сад № 229 "Дельфин" Сормовского района</t>
  </si>
  <si>
    <t>Москалева Н.В.</t>
  </si>
  <si>
    <t>Кутасова Н.В.</t>
  </si>
  <si>
    <t>Вишневская Н.А.</t>
  </si>
  <si>
    <t>МБДОУ "Детский сад №270" Сормовского района</t>
  </si>
  <si>
    <t>Бокарева М.М.</t>
  </si>
  <si>
    <t>Краснова М.П.</t>
  </si>
  <si>
    <t>Трескова Н.В.</t>
  </si>
  <si>
    <t>МБДОУ "Детский сад № 301" Сормовского района</t>
  </si>
  <si>
    <t>Чивиткина Л.Н.</t>
  </si>
  <si>
    <t>МБДОУ "Детский сад № 323"Сказка" Сормовского района</t>
  </si>
  <si>
    <t>Комарова Е.Ю.</t>
  </si>
  <si>
    <t>Григорьева М.Н.</t>
  </si>
  <si>
    <t>Дергунова Т.В.</t>
  </si>
  <si>
    <t>МАДОУ "Детский сад №332 "Березка" Сормовского района</t>
  </si>
  <si>
    <t>Козина Н.С.</t>
  </si>
  <si>
    <t>Ларина Н.Б.</t>
  </si>
  <si>
    <t>Лучникова Н.В.</t>
  </si>
  <si>
    <t>МБДОУ "Детский сад №360"Аленушка" Сормовского района</t>
  </si>
  <si>
    <t>Синева С.Н.</t>
  </si>
  <si>
    <t>МБДОУ детский сад №363 "Камертон" Сормовского района</t>
  </si>
  <si>
    <t>Панкова И.П.</t>
  </si>
  <si>
    <t>Теплова М.Ю.</t>
  </si>
  <si>
    <t>МБДОУ "Детский сад №364 "Звездочка" Сормовского района</t>
  </si>
  <si>
    <t>Лосева Е.Н.</t>
  </si>
  <si>
    <t>Подолинская Л.Е.</t>
  </si>
  <si>
    <t>Блинова А.В.</t>
  </si>
  <si>
    <t>МБДОУ "Детский сад №365" Сормовского района</t>
  </si>
  <si>
    <t>Стекалова О.А.</t>
  </si>
  <si>
    <t>Абакумова Н.А.</t>
  </si>
  <si>
    <t>Шурыгина И.Ю.</t>
  </si>
  <si>
    <t>МАДОУ "Детский сад №382 "Кораблик" Сормовского района</t>
  </si>
  <si>
    <t>Ярцева Э.А.</t>
  </si>
  <si>
    <t>Заместитель Заведующего</t>
  </si>
  <si>
    <t>Лобанчиков А.В.</t>
  </si>
  <si>
    <t>Давтян М.Н.</t>
  </si>
  <si>
    <t>Скворцова Е.М.</t>
  </si>
  <si>
    <t>МБДОУ "Детский сад № 388" Сормовского района</t>
  </si>
  <si>
    <t>Дрягина О.В.</t>
  </si>
  <si>
    <t>Воробьева Ю.А.</t>
  </si>
  <si>
    <t>Гроздова О.Н.</t>
  </si>
  <si>
    <t>МБДОУ "Детский сад №391" Сормовского района</t>
  </si>
  <si>
    <t>Вершинина Е.Г.</t>
  </si>
  <si>
    <t>Романов М.В.</t>
  </si>
  <si>
    <t>Илясова И.К.</t>
  </si>
  <si>
    <t>МАДОУ "Детский сад №393 " Сормовского района</t>
  </si>
  <si>
    <t>Прокофьева Е.В.</t>
  </si>
  <si>
    <t>Крайнова А.А.</t>
  </si>
  <si>
    <t>Чернышова А.А.</t>
  </si>
  <si>
    <t>МАДОУ "Детский сад №394" Сормовского района</t>
  </si>
  <si>
    <t>Скобелева Н.А.</t>
  </si>
  <si>
    <t>Ерина С.А.</t>
  </si>
  <si>
    <t>Ложакова Т.В.</t>
  </si>
  <si>
    <t>МБДОУ "Детский сад "396"Подсолнушек" Сормовского района</t>
  </si>
  <si>
    <t>Яготина Е.Н.</t>
  </si>
  <si>
    <t>Малахова Н.А.</t>
  </si>
  <si>
    <t>Новикова А.Е.</t>
  </si>
  <si>
    <t>МАДОУ "Детский сад № 402 "Золотая рыбка" Сормовского района</t>
  </si>
  <si>
    <t>Изделиева Н.Н.</t>
  </si>
  <si>
    <t>Малышева И.А.</t>
  </si>
  <si>
    <t>Небаба Е.В.</t>
  </si>
  <si>
    <t>МАДОУ "Детский сад № 421" Сормовского района</t>
  </si>
  <si>
    <t>Емельяненко Е.М.</t>
  </si>
  <si>
    <t>Голубина Д.В.</t>
  </si>
  <si>
    <t>Марченко В.А.</t>
  </si>
  <si>
    <t>МАДОУ "Детский сад №450" Сормовского района</t>
  </si>
  <si>
    <t>Гладкова Н.Е.</t>
  </si>
  <si>
    <t>Савинова С.Б.</t>
  </si>
  <si>
    <t>Харламова Г.А.</t>
  </si>
  <si>
    <t>МАДОУ "Детский сад №456" Сормовского района</t>
  </si>
  <si>
    <t>Ясырева Н.В.</t>
  </si>
  <si>
    <t>Захарова Е.А.</t>
  </si>
  <si>
    <t>Крылова К.В.</t>
  </si>
  <si>
    <t>МБДОУ "Детский сад № 457" Сормовского района</t>
  </si>
  <si>
    <t>Кондрашова М.Н.</t>
  </si>
  <si>
    <t>Шаманина И.А.</t>
  </si>
  <si>
    <t>МАДОУ "Детский сад № 460" Сормовского района</t>
  </si>
  <si>
    <t>Дворянцева С.В.</t>
  </si>
  <si>
    <t>Выборнова Н.И.</t>
  </si>
  <si>
    <t>Шибалкина С.Ю.</t>
  </si>
  <si>
    <t>МАДОУ "Детский сад № 464 "Лукоморье" Сормовского района</t>
  </si>
  <si>
    <t>Телятникова И.Н.</t>
  </si>
  <si>
    <t>Серебренникова Ю.А.</t>
  </si>
  <si>
    <t>Люлина К.В.</t>
  </si>
  <si>
    <t>Боярова К.А.</t>
  </si>
  <si>
    <t>Нестерова Т.А.</t>
  </si>
  <si>
    <t>МБДОУ "Детский сад №467" Сормовского района</t>
  </si>
  <si>
    <t>Калашникова А.Н.</t>
  </si>
  <si>
    <t>МБУ ДО "Детский (подростковый) центр "Агнес" Сормовского района</t>
  </si>
  <si>
    <t>Павлова Н.В.</t>
  </si>
  <si>
    <t>Курулюк А.П.</t>
  </si>
  <si>
    <t>Морозова Е.Б.</t>
  </si>
  <si>
    <t>Ульянова И.А.</t>
  </si>
  <si>
    <t>Напылова Н.Ю.</t>
  </si>
  <si>
    <t>МБУ ДО  "ДООЦ "Александровка" Сормовского района</t>
  </si>
  <si>
    <t>Кузина Н.Г.</t>
  </si>
  <si>
    <t>Волгутов Н.Н.</t>
  </si>
  <si>
    <t>Барыкин В.С.</t>
  </si>
  <si>
    <t>Шмырова С.А.</t>
  </si>
  <si>
    <t>Мясникова С.Ю.</t>
  </si>
  <si>
    <t>Баганова К.Ю.</t>
  </si>
  <si>
    <t>МБУ "ДО ЦДТ Сормовского района"</t>
  </si>
  <si>
    <t>Папилина И.В.</t>
  </si>
  <si>
    <t>Заместитель Директора</t>
  </si>
  <si>
    <t>Афанасьева Е.Е.</t>
  </si>
  <si>
    <t>Валюгина Е.В.</t>
  </si>
  <si>
    <t>Жданова С.А.</t>
  </si>
  <si>
    <t>Филатова Т.В.</t>
  </si>
  <si>
    <t>Шувалов А.В.</t>
  </si>
  <si>
    <t>МАУ ДО "Центр профориентационного развития" Сормовского района</t>
  </si>
  <si>
    <t>Решетов Д.С.</t>
  </si>
  <si>
    <t>Шарова М.В.</t>
  </si>
  <si>
    <t>Шинкарева М.Г.</t>
  </si>
  <si>
    <t>МБОУ "Школа № 9" Сормовского района</t>
  </si>
  <si>
    <t>Жукова А.А.</t>
  </si>
  <si>
    <t>Васильева К.В.</t>
  </si>
  <si>
    <t>Васильченко Е.А.</t>
  </si>
  <si>
    <t>Ильина О.В.</t>
  </si>
  <si>
    <t>Малова Н.А.</t>
  </si>
  <si>
    <t>Прокудин А.П.</t>
  </si>
  <si>
    <t>Честнова Е.И.</t>
  </si>
  <si>
    <t>МБОУ "Школа № 26" Сормовского района</t>
  </si>
  <si>
    <t>Соколова И.В.</t>
  </si>
  <si>
    <t>Колотушкина Е.В.</t>
  </si>
  <si>
    <t>Сорокина Е.Ю.</t>
  </si>
  <si>
    <t>Мардашова Н.А.</t>
  </si>
  <si>
    <t>Морозова Н.А.</t>
  </si>
  <si>
    <t>Тимофеева И.В.</t>
  </si>
  <si>
    <t>Бессмертнова Н.Н.</t>
  </si>
  <si>
    <t>МБОУ "Школа №27" Сормовского района</t>
  </si>
  <si>
    <t>Приданов Е.И.</t>
  </si>
  <si>
    <t>Боковенко А.С.</t>
  </si>
  <si>
    <t>Горская Н.Н.</t>
  </si>
  <si>
    <t>МБОУ "Школа №76" Сормовского района</t>
  </si>
  <si>
    <t>Кумина Е.С.</t>
  </si>
  <si>
    <t>Зотова А.А.</t>
  </si>
  <si>
    <t>Бормотова Т.Г.</t>
  </si>
  <si>
    <t>Малова С.Н.</t>
  </si>
  <si>
    <t>МАОУ "Школа №77" Сормовского района</t>
  </si>
  <si>
    <t>Хохлова С.А.</t>
  </si>
  <si>
    <t>Панина Н.В.</t>
  </si>
  <si>
    <t>Полковникова О.А.</t>
  </si>
  <si>
    <t>Ваганова Н.Н.</t>
  </si>
  <si>
    <t>Самылина Т.Ю.</t>
  </si>
  <si>
    <t>МАОУ "Школа № 78" Сормовского района</t>
  </si>
  <si>
    <t>Игнатьева О.В.</t>
  </si>
  <si>
    <t>Семеновых Ю.А.</t>
  </si>
  <si>
    <t>Смирнова Т.К.</t>
  </si>
  <si>
    <t>Сметова О.В.</t>
  </si>
  <si>
    <t>Фомичева Е.П.</t>
  </si>
  <si>
    <t>Филиппова Е.Е.</t>
  </si>
  <si>
    <t>МАОУ "Школа № 79 им.Н.А.Зайцева" Сормовского района</t>
  </si>
  <si>
    <t>Каславская Т.Н.</t>
  </si>
  <si>
    <t>Агеев Д.А.</t>
  </si>
  <si>
    <t>Берсенева Е.А.</t>
  </si>
  <si>
    <t>Климентьева Н.В.</t>
  </si>
  <si>
    <t>Коптелова М.А.</t>
  </si>
  <si>
    <t>Малкина Е.Н.</t>
  </si>
  <si>
    <t>Никонова И.В.</t>
  </si>
  <si>
    <t>Тихомирова Н.В.</t>
  </si>
  <si>
    <t>Чиликин И.Н.</t>
  </si>
  <si>
    <t>Римизова С.А.</t>
  </si>
  <si>
    <t>МАОУ "Гимназия №80" Сормовского района</t>
  </si>
  <si>
    <t>Винтер Л.М.</t>
  </si>
  <si>
    <t>Курицына Н.В.</t>
  </si>
  <si>
    <t>Миронова Е.Г.</t>
  </si>
  <si>
    <t>Мурысова Т.В.</t>
  </si>
  <si>
    <t>Игнатенко Е.В.</t>
  </si>
  <si>
    <t>Шигалова В.А.</t>
  </si>
  <si>
    <t>Голубева О.Е.</t>
  </si>
  <si>
    <t>Аброшнова Е.Г.</t>
  </si>
  <si>
    <t>Горшкова Н.И.</t>
  </si>
  <si>
    <t>МАОУ "Школа № 81" Сормовского района</t>
  </si>
  <si>
    <t>Кнутов А.Н.</t>
  </si>
  <si>
    <t>Битаева О.В.</t>
  </si>
  <si>
    <t>Маврина О.А.</t>
  </si>
  <si>
    <t>Крылова И.Е.</t>
  </si>
  <si>
    <t>Сусорова О.А.</t>
  </si>
  <si>
    <t>Суханова М.Э.</t>
  </si>
  <si>
    <t>Левакова Е.Н.</t>
  </si>
  <si>
    <t>МАОУ "Лицей № 82" Сормовского района</t>
  </si>
  <si>
    <t>Говорова Н.Г.</t>
  </si>
  <si>
    <t>Варгина Н.Ю.</t>
  </si>
  <si>
    <t>Сергеева Н.Ю.</t>
  </si>
  <si>
    <t>Горячева Ю.С.</t>
  </si>
  <si>
    <t>Бабаева Е.Е.</t>
  </si>
  <si>
    <t>Жохова Г.В.</t>
  </si>
  <si>
    <t>Чкалова И.С.</t>
  </si>
  <si>
    <t>МАОУ "Школа № 84" Сормовского района</t>
  </si>
  <si>
    <t>Ижеровская В.А.</t>
  </si>
  <si>
    <t>Минутина Т.Н.</t>
  </si>
  <si>
    <t>Киселева Е.В.</t>
  </si>
  <si>
    <t>Гаранина Е.В.</t>
  </si>
  <si>
    <t>Курбатова Н.Ю.</t>
  </si>
  <si>
    <t>Чегодаева Л.И.</t>
  </si>
  <si>
    <t>Киреева И.В.</t>
  </si>
  <si>
    <t>Герасимова О.С.</t>
  </si>
  <si>
    <t>МАОУ "Школа с углубленным изучением отдельных предметов        № 85" Сормовского района</t>
  </si>
  <si>
    <t>Мацкевич Т.Н.</t>
  </si>
  <si>
    <t>Брилевская Н.В.</t>
  </si>
  <si>
    <t>Зайцева Е.А.</t>
  </si>
  <si>
    <t>Никонова С.Н.</t>
  </si>
  <si>
    <t>Никулина И.А.</t>
  </si>
  <si>
    <t>Мардашов А.В.</t>
  </si>
  <si>
    <t>Скворцова А.В.</t>
  </si>
  <si>
    <t>МБОУ "Школа № 117" Сормовского района</t>
  </si>
  <si>
    <t>Феоктистова Т.А.</t>
  </si>
  <si>
    <t>Айдаркина Л.В.</t>
  </si>
  <si>
    <t>Барышева О.А.</t>
  </si>
  <si>
    <t>Гаврилова И.М.</t>
  </si>
  <si>
    <t>Измайлова И.Н.</t>
  </si>
  <si>
    <t>Красильникова Е.Е.</t>
  </si>
  <si>
    <t>Крецул М.А.</t>
  </si>
  <si>
    <t>Разумов Н.Е.</t>
  </si>
  <si>
    <t>Феоктистова О.О.</t>
  </si>
  <si>
    <t>МБОУ "Школа № 141" Сормовского района</t>
  </si>
  <si>
    <t>Маркина И.Ю.</t>
  </si>
  <si>
    <t>Волкова Н.Н.</t>
  </si>
  <si>
    <t>Спорышева К.В.</t>
  </si>
  <si>
    <t>Марова М.Ю.</t>
  </si>
  <si>
    <t>Шишлова Д.А.</t>
  </si>
  <si>
    <t>Зарудаева Ю.А.</t>
  </si>
  <si>
    <t>МБОУ "Школа № 156" Сормовского района</t>
  </si>
  <si>
    <t>Зудихина О.Н.</t>
  </si>
  <si>
    <t>Араева Т.В.</t>
  </si>
  <si>
    <t>Вилкова А.С.</t>
  </si>
  <si>
    <t>Неледова Н.В.</t>
  </si>
  <si>
    <t>Постнова Е.Р.</t>
  </si>
  <si>
    <t>Анисимова Е.А.</t>
  </si>
  <si>
    <t>МАОУ "Школа с углубленным изучением отдельных предметов №183 имени Р.Алексеева" Сормовского района</t>
  </si>
  <si>
    <t>Горячкина И.В.</t>
  </si>
  <si>
    <t>Конева В.Ф.</t>
  </si>
  <si>
    <t>Козловцева Н.В.</t>
  </si>
  <si>
    <t>Горячев Е.А.</t>
  </si>
  <si>
    <t>Ерофеева Н.В.</t>
  </si>
  <si>
    <t>Стрелин А.В.</t>
  </si>
  <si>
    <t>Тараканов А.А.</t>
  </si>
  <si>
    <t>Фуфаева Ж.Ю.</t>
  </si>
  <si>
    <t>Долгова М.Г.</t>
  </si>
  <si>
    <t>МАОУ ДО СШ "Мещера"</t>
  </si>
  <si>
    <t>Горева М.В.</t>
  </si>
  <si>
    <t>Заместитель директора по учебно-спортивной работе</t>
  </si>
  <si>
    <t>Сивакина Т.В.</t>
  </si>
  <si>
    <t>Заместитель директора по административно-хозяйственной части</t>
  </si>
  <si>
    <t>Мордвинов В.М.</t>
  </si>
  <si>
    <t>Балуев А.Г.</t>
  </si>
  <si>
    <t>Палагина Ю.В.</t>
  </si>
  <si>
    <t>Главный инженер</t>
  </si>
  <si>
    <t>Ефремов А.Е.</t>
  </si>
  <si>
    <t>МБОУ ДО СШ №3 по шахматам</t>
  </si>
  <si>
    <t>Рассадина Н.А.</t>
  </si>
  <si>
    <t>Заместитель директора по учебно-воспитательной работе</t>
  </si>
  <si>
    <t>Смирнова Е.С.</t>
  </si>
  <si>
    <t>Заместитель директора по административно-хозяйственной работе</t>
  </si>
  <si>
    <t>Шафиева А.В.</t>
  </si>
  <si>
    <t>МБОУ ДО СШ "Водник"</t>
  </si>
  <si>
    <t>Щербак И.С.</t>
  </si>
  <si>
    <t>Заместитель директора по спортивной работе</t>
  </si>
  <si>
    <t>Ефимов В.С.</t>
  </si>
  <si>
    <t>МБОУ ДО СШ "Олимп"</t>
  </si>
  <si>
    <t>Алиев М.А.</t>
  </si>
  <si>
    <t>Агапова Н.С.</t>
  </si>
  <si>
    <t>Чернышева Е.Ю.</t>
  </si>
  <si>
    <t xml:space="preserve">Главный инженер </t>
  </si>
  <si>
    <t>Тюганов В.А.</t>
  </si>
  <si>
    <t>МБОУ ДО СШ № 9</t>
  </si>
  <si>
    <t>Шулакова
С.Ю.</t>
  </si>
  <si>
    <t>Заместитель
 директора по учебно-воспитательной работе</t>
  </si>
  <si>
    <t>Богусевич
С.Ю.</t>
  </si>
  <si>
    <t>Марусич А.К.</t>
  </si>
  <si>
    <t>Старостина Н.А.</t>
  </si>
  <si>
    <t>Заместитель директора по АХЧ</t>
  </si>
  <si>
    <t>Клюкин С.В.</t>
  </si>
  <si>
    <t>Кадеркаева М.А.</t>
  </si>
  <si>
    <t>Первый заместитель директора</t>
  </si>
  <si>
    <t>МБОУ ДО СШ №2</t>
  </si>
  <si>
    <t>Коробкова Н.В.</t>
  </si>
  <si>
    <t>Цубко С.Н.</t>
  </si>
  <si>
    <t>МБОУ ДО СШОР № 7 по баскетболу</t>
  </si>
  <si>
    <t>Чадов А.С.</t>
  </si>
  <si>
    <t>Заместитель директора по технической эксплуатации объекта спорта</t>
  </si>
  <si>
    <t>Роганов А.В.</t>
  </si>
  <si>
    <t>Заместитель директора по учебно-метадической работе</t>
  </si>
  <si>
    <t>Звездкина С.Л.</t>
  </si>
  <si>
    <t>Крючкова И.В.</t>
  </si>
  <si>
    <t>МБОУ ДО СШ "ДС "Заречье"</t>
  </si>
  <si>
    <t>Голышев Н.И.</t>
  </si>
  <si>
    <t>Заместитель директора по организационно-массовой работе</t>
  </si>
  <si>
    <t>Паулкин Г.Е.</t>
  </si>
  <si>
    <t>Лабутина Н.А.</t>
  </si>
  <si>
    <t>Заместитель директора по эксплуатации спортивного сооружения</t>
  </si>
  <si>
    <t>Тихонович О.А.</t>
  </si>
  <si>
    <t>Тихонова В.В.</t>
  </si>
  <si>
    <t>МАОУ ДО СШОР № 4 по волейболу</t>
  </si>
  <si>
    <t>Громов А.Н.</t>
  </si>
  <si>
    <t>Мишина И.В.</t>
  </si>
  <si>
    <t>Юмин М.Е.</t>
  </si>
  <si>
    <t>Никитина И.Н.</t>
  </si>
  <si>
    <t xml:space="preserve">МБОУ ДО СШ "Сормово" им.Ю.П.Круглова" </t>
  </si>
  <si>
    <t>Ерофеев Ю.А.</t>
  </si>
  <si>
    <t>Заместитель директора по финансовым вопросам</t>
  </si>
  <si>
    <t>Рабазова Т.М.</t>
  </si>
  <si>
    <t>Заместитель директора по общим вопросам</t>
  </si>
  <si>
    <t>Самойлова М.А.</t>
  </si>
  <si>
    <t>Киссер В.В.</t>
  </si>
  <si>
    <t>Заместитель директора по учебно-методической  работе</t>
  </si>
  <si>
    <t>Чеблукова Г.И.</t>
  </si>
  <si>
    <t>Дятлова И.В.</t>
  </si>
  <si>
    <t>МБОУ ДО "СШ "Нижегородец"</t>
  </si>
  <si>
    <t>Начальник</t>
  </si>
  <si>
    <t>Аникин М.Г.</t>
  </si>
  <si>
    <t>Заместитель начальника</t>
  </si>
  <si>
    <t>Ширяева А.С.</t>
  </si>
  <si>
    <t>Заместитель начальника по экономическим вопросам</t>
  </si>
  <si>
    <t>Ерышова Н.М.</t>
  </si>
  <si>
    <t>Никонова Н.Ф.</t>
  </si>
  <si>
    <t>Заместитель начальника по эксплуатации спортивных объектов</t>
  </si>
  <si>
    <t>Маринина А.М.</t>
  </si>
  <si>
    <t>Заместитель начальника по связям с общественностью</t>
  </si>
  <si>
    <t>Низяев С.Д.</t>
  </si>
  <si>
    <t>Заместитель начальника по учебной работе</t>
  </si>
  <si>
    <t>Айдова Н.Г.</t>
  </si>
  <si>
    <t>Директор сооружения</t>
  </si>
  <si>
    <t>Лебедев С.С.</t>
  </si>
  <si>
    <t>Тарасов И.А.</t>
  </si>
  <si>
    <t>Тарнавская А.А.</t>
  </si>
  <si>
    <t>Денисов А.Г.</t>
  </si>
  <si>
    <t>МАОУ ДО СШ "Дворец спорта Юность"</t>
  </si>
  <si>
    <t>Папава Н.М.</t>
  </si>
  <si>
    <t>Зарубин Е.В.</t>
  </si>
  <si>
    <t xml:space="preserve"> Дьячук В.В. </t>
  </si>
  <si>
    <t>Заместитель директора по учебно-методической работе</t>
  </si>
  <si>
    <t>Халин Д.А.</t>
  </si>
  <si>
    <t>Буцкая Е.Ю.</t>
  </si>
  <si>
    <t>МБОУ ДО СШОР №13 по настольному теннису</t>
  </si>
  <si>
    <t>МБОУ ДО "СШОР по самбо и дзюдо"</t>
  </si>
  <si>
    <t>Симанов М.В.</t>
  </si>
  <si>
    <t>Сорокина О.В.</t>
  </si>
  <si>
    <t>Ермоленко А.И.</t>
  </si>
  <si>
    <t>Мокеичев А.В.</t>
  </si>
  <si>
    <t>МБОУ ДО КСШОР № 1</t>
  </si>
  <si>
    <t>Садова Н.И.</t>
  </si>
  <si>
    <t>Короткова Н.А.</t>
  </si>
  <si>
    <t>Заместитель директра</t>
  </si>
  <si>
    <t>Хлупин С.В.</t>
  </si>
  <si>
    <t>Крайнова С.П.</t>
  </si>
  <si>
    <t>МБОУ ДО "СШ № 5 по лыжным гонкам"</t>
  </si>
  <si>
    <t>Стрижак Д.В.</t>
  </si>
  <si>
    <t>Колпикова С.Л.</t>
  </si>
  <si>
    <t xml:space="preserve">МБОУ ДО СШ №12 </t>
  </si>
  <si>
    <t>Повышева М.В.</t>
  </si>
  <si>
    <t>Гончаренко С.С.</t>
  </si>
  <si>
    <t>Курагина Е.А.</t>
  </si>
  <si>
    <t>МБОУ ДО "СШ №1 по спортивной гимнастике"</t>
  </si>
  <si>
    <t>Лапшина Г.А.</t>
  </si>
  <si>
    <t>Патранина М.В.</t>
  </si>
  <si>
    <t>МБОУ ДО "СШ № 15 по шахматам"</t>
  </si>
  <si>
    <t>Костров А.А.</t>
  </si>
  <si>
    <t>Феденко М.А.</t>
  </si>
  <si>
    <t>Куликова О.А.</t>
  </si>
  <si>
    <t>МБОУ ДО "КСШ №1"</t>
  </si>
  <si>
    <t>Садыков Р.Р.</t>
  </si>
  <si>
    <t>Кукушкина В.Н.</t>
  </si>
  <si>
    <t>Данилов С.А.</t>
  </si>
  <si>
    <t>МАОУ ДО "СШ "Новое поколение"</t>
  </si>
  <si>
    <t>Полетаев В.В.</t>
  </si>
  <si>
    <t>Крылович М.Ф.</t>
  </si>
  <si>
    <t>МБОУ ДО СШ "ЧАЙКА"</t>
  </si>
  <si>
    <t>Бояринцев А.А.</t>
  </si>
  <si>
    <t>Фахретдинов М.Р.</t>
  </si>
  <si>
    <t>Бубенщикова Н.М.</t>
  </si>
  <si>
    <t>Мосляков Е..В.</t>
  </si>
  <si>
    <t>Черепанов А.А.</t>
  </si>
  <si>
    <t>МБОУ ДО КСШ "Надежда"</t>
  </si>
  <si>
    <t>Кузнецова Е.Н.</t>
  </si>
  <si>
    <t>Аслаханова Т.Т.</t>
  </si>
  <si>
    <t>Балуева Е.А.</t>
  </si>
  <si>
    <t>Никонов Н.А.</t>
  </si>
  <si>
    <t>МБОУ ДО СШ № 17 по шашкам им. А.Ф. Лазаренко</t>
  </si>
  <si>
    <t>Федоров М.В.</t>
  </si>
  <si>
    <t>Кузмичев Д.А.</t>
  </si>
  <si>
    <t>Широкова И.А.</t>
  </si>
  <si>
    <t>МБОУ ДО СШ ДС "Северная звезда"</t>
  </si>
  <si>
    <t>Рахматуллин Р.Х.</t>
  </si>
  <si>
    <t>Авдалян С.М.</t>
  </si>
  <si>
    <t>Гусев М.А.</t>
  </si>
  <si>
    <t>Поляков Д.Л.</t>
  </si>
  <si>
    <t>Степанькова И.В.</t>
  </si>
  <si>
    <t>МБОУ ДО "СШ по парусному спорту"</t>
  </si>
  <si>
    <t>Осокина Н.Н.</t>
  </si>
  <si>
    <t>Фадеева Н.А.</t>
  </si>
  <si>
    <t>Попикова В.Г.</t>
  </si>
  <si>
    <t>МАОУ ДО "СШ "Радий"</t>
  </si>
  <si>
    <t>Поддымников-Гордеев В.В.</t>
  </si>
  <si>
    <t>Кожарина А.Ю.</t>
  </si>
  <si>
    <t>Крутов А.А.</t>
  </si>
  <si>
    <t>Троицкий А.В.</t>
  </si>
  <si>
    <t>Терещенко А.В.</t>
  </si>
  <si>
    <t>МБУ ДО "ДШИ № 1"</t>
  </si>
  <si>
    <t>Крупнова И.В.</t>
  </si>
  <si>
    <t xml:space="preserve">Заместитель директора  </t>
  </si>
  <si>
    <t>Алексеева Т.И.</t>
  </si>
  <si>
    <t>Каринская А.О.</t>
  </si>
  <si>
    <t>Панкова Н.А.</t>
  </si>
  <si>
    <t>Вихарева О.В.</t>
  </si>
  <si>
    <t>МБУ ДО "ДШИ №4"</t>
  </si>
  <si>
    <t>Форшток Т.Е.</t>
  </si>
  <si>
    <t>Якасова Г.А.</t>
  </si>
  <si>
    <t xml:space="preserve">МБУ ДО "ДМШ №5" </t>
  </si>
  <si>
    <t>Шемаев В.В.</t>
  </si>
  <si>
    <t>Самсонова М.Г.</t>
  </si>
  <si>
    <t>МБУ ДО "ДШИ №6 имени А.А.Касьянова"</t>
  </si>
  <si>
    <t>Назарова Г.В.</t>
  </si>
  <si>
    <t>Салимгараев А.В.</t>
  </si>
  <si>
    <t>Шпак Г.Ю.</t>
  </si>
  <si>
    <t>Болотова Ю.В.</t>
  </si>
  <si>
    <t xml:space="preserve">МБУ ДО "ДШИ  № 7" </t>
  </si>
  <si>
    <t>Морозова О.Н.</t>
  </si>
  <si>
    <t>Контрош З.В.</t>
  </si>
  <si>
    <t>Глухова Ю.Н.</t>
  </si>
  <si>
    <t>Голубева Т.В.</t>
  </si>
  <si>
    <t>МБУ ДО "ДШИ № 8 им. В.Ю.Виллуана"</t>
  </si>
  <si>
    <t>Губченко М.Б.</t>
  </si>
  <si>
    <t>Заместитель директора (0,25 ст.)</t>
  </si>
  <si>
    <t>Баракина А.Г.</t>
  </si>
  <si>
    <t>Ершов Д.Е.</t>
  </si>
  <si>
    <t>Мухина Е.С.</t>
  </si>
  <si>
    <t xml:space="preserve">Заместитель директора (0,5 ст.) </t>
  </si>
  <si>
    <t>Суменков И.С.</t>
  </si>
  <si>
    <t>МБУ ДО "ДШИ № 9 им. А.Д. Улыбышева"</t>
  </si>
  <si>
    <t>Горюнова С.В.</t>
  </si>
  <si>
    <t>Беликова О.А.</t>
  </si>
  <si>
    <t>Востокова О.М.</t>
  </si>
  <si>
    <t>Родионова О.А.</t>
  </si>
  <si>
    <t>МБУ ДО "ДШИ имени Д.Д. Шостаковича"</t>
  </si>
  <si>
    <t>Кораллова И.Г.</t>
  </si>
  <si>
    <t>Ватутина И.К.</t>
  </si>
  <si>
    <t>Комиссарова Е.А.</t>
  </si>
  <si>
    <t>МБУ ДО "ДШИ № 14"</t>
  </si>
  <si>
    <t>Пазушкина М.Е.</t>
  </si>
  <si>
    <t>Роман Н.В.</t>
  </si>
  <si>
    <t>Сычева О.А.</t>
  </si>
  <si>
    <t>МБУ ДО "ДМШ № 15"</t>
  </si>
  <si>
    <t>Махначев А.А.</t>
  </si>
  <si>
    <t>Иванова Л.А.</t>
  </si>
  <si>
    <t>Морозов А.И.</t>
  </si>
  <si>
    <t>Юматова Т.А.</t>
  </si>
  <si>
    <t xml:space="preserve">МБУ ДО "ДМШ № 16" </t>
  </si>
  <si>
    <t>Ветрова О.Ю.</t>
  </si>
  <si>
    <t>Бурова Н.В.</t>
  </si>
  <si>
    <t>Мякишева С.Ю.</t>
  </si>
  <si>
    <t xml:space="preserve">МБУ ДО "ДШИ им. А.И.Хачатуряна" </t>
  </si>
  <si>
    <t>Еремина Н.А.</t>
  </si>
  <si>
    <t>Рыбакова Е.Б.</t>
  </si>
  <si>
    <t>Корепанов Е.Л.</t>
  </si>
  <si>
    <t>Исаева С.Б.</t>
  </si>
  <si>
    <t>Калинин С.И.</t>
  </si>
  <si>
    <t>Григорий С.И.</t>
  </si>
  <si>
    <t>МБУ ДО "ДХШ "Жаворонок"</t>
  </si>
  <si>
    <t>Налетова А.П.</t>
  </si>
  <si>
    <t>Гостюшева М.Н.</t>
  </si>
  <si>
    <t>Кулькова В.М.</t>
  </si>
  <si>
    <t>Авдеенко Е.В.</t>
  </si>
  <si>
    <t>МБУ ДО "ДШИ "Созвездие"</t>
  </si>
  <si>
    <t>Митрофанов И.В.</t>
  </si>
  <si>
    <t>Князева Т.В.</t>
  </si>
  <si>
    <t>Князева Н.В.</t>
  </si>
  <si>
    <t>Нестерова Ю.А.</t>
  </si>
  <si>
    <t>Кулькова Г.И.</t>
  </si>
  <si>
    <t>МБУ ДО "ДХШ №1"</t>
  </si>
  <si>
    <t>Колесников В.Г.</t>
  </si>
  <si>
    <t>Фокина О.В.</t>
  </si>
  <si>
    <t>Молева М.В.</t>
  </si>
  <si>
    <t>Басова С.К.</t>
  </si>
  <si>
    <t>МКУК ЦБС Автозаводского района</t>
  </si>
  <si>
    <t>Девяткина Л.В.</t>
  </si>
  <si>
    <t>Белякова Л.А.</t>
  </si>
  <si>
    <t>Лепорская В.Ю.</t>
  </si>
  <si>
    <t>МКУК ЦБС Ленинского района</t>
  </si>
  <si>
    <t>Пчелина И.Г.</t>
  </si>
  <si>
    <t>Конькова Е.В.</t>
  </si>
  <si>
    <t>Феофанова Е.А.</t>
  </si>
  <si>
    <t>МКУК ЦБС Нижегородского района</t>
  </si>
  <si>
    <t>Миронова В.И.</t>
  </si>
  <si>
    <t>Шевелева Т.А.</t>
  </si>
  <si>
    <t>Ларичева О.А.</t>
  </si>
  <si>
    <t>МБУК ЦБС Приокского района</t>
  </si>
  <si>
    <t>Петухова Е.В.</t>
  </si>
  <si>
    <t>Губина Л.В.</t>
  </si>
  <si>
    <t>Веденеева С.В.</t>
  </si>
  <si>
    <t>МКУК ЦБС Советского района</t>
  </si>
  <si>
    <t>Лебедева Н.Ю.</t>
  </si>
  <si>
    <t>МБУК Камерный оркестр "Солисты Нижнего Новгорода"</t>
  </si>
  <si>
    <t>Ушаков С.В.</t>
  </si>
  <si>
    <t>Фалина Т.А.</t>
  </si>
  <si>
    <t>МБУК Камерный хор "Нижний Новгород"</t>
  </si>
  <si>
    <t>Крицина И.С.</t>
  </si>
  <si>
    <t>Градова О.А.</t>
  </si>
  <si>
    <t>МБУК "Государственный музей А.М. Горького"</t>
  </si>
  <si>
    <t>Моторина Л.Ю.</t>
  </si>
  <si>
    <t>Гаврилов С.С.</t>
  </si>
  <si>
    <t>Середа О.М.</t>
  </si>
  <si>
    <t>МБУК "Государственный литературно-мемориальный музей Н.А. Добролюбова"</t>
  </si>
  <si>
    <t>Цыганова Н.М.</t>
  </si>
  <si>
    <t>Новикова Е.П.</t>
  </si>
  <si>
    <t>Дмитриевская Г.А.</t>
  </si>
  <si>
    <t>МКУК "Музей А.Д.Сахарова"</t>
  </si>
  <si>
    <t>Ерышева Е.В.</t>
  </si>
  <si>
    <t>МАУК "Нижегородский городской музей техники и оборонной промышленности"</t>
  </si>
  <si>
    <t>Бугров Е.М.</t>
  </si>
  <si>
    <t>Говорухин С.М.</t>
  </si>
  <si>
    <t>Матвеева И.А.</t>
  </si>
  <si>
    <t>МАУК АЭМЗ "Щелоковский хутор"</t>
  </si>
  <si>
    <t>Бугрова М.С.</t>
  </si>
  <si>
    <t>Новоженова Л.Н.</t>
  </si>
  <si>
    <t>Васильев К.С.</t>
  </si>
  <si>
    <t>Изуткин Н.Н.</t>
  </si>
  <si>
    <t>Руина И.А.</t>
  </si>
  <si>
    <t>МБУК ЦК и Д "Молодежный"</t>
  </si>
  <si>
    <t>Боброва Т.А.</t>
  </si>
  <si>
    <t>Сгибнева Е.Г.</t>
  </si>
  <si>
    <t>МБУК ОДЦ "Орленок"</t>
  </si>
  <si>
    <t>Бороденко В.Е.</t>
  </si>
  <si>
    <t>Назарова Ж.С.</t>
  </si>
  <si>
    <t>МАУК "Дирекция по проведению культурно-массовых мероприятий города Нижнего Новгорода"</t>
  </si>
  <si>
    <t>Карташев К.А.</t>
  </si>
  <si>
    <t>Береговая Е.А.</t>
  </si>
  <si>
    <t>Шалина О.В.</t>
  </si>
  <si>
    <t>МБУК "Нижегородский Камерный театр оперы и музыкальной комедии им. В.Т. Степанова"</t>
  </si>
  <si>
    <t>Коровин Н.Н.</t>
  </si>
  <si>
    <t>Художественный руководитель - заместитель директора</t>
  </si>
  <si>
    <t>Миндрин С.В.</t>
  </si>
  <si>
    <t>Бакулин Д.А.</t>
  </si>
  <si>
    <t xml:space="preserve">Заметитель директора </t>
  </si>
  <si>
    <t>Рогова О.А.</t>
  </si>
  <si>
    <t>Горшенкова И.С.</t>
  </si>
  <si>
    <t>МБУК "Нижегородский театр комедии"</t>
  </si>
  <si>
    <t>Коновалов Д.И.</t>
  </si>
  <si>
    <t>Груничева С.Н.</t>
  </si>
  <si>
    <t xml:space="preserve">МБУК "Театр музыкально-пластической драмы "Преображение" </t>
  </si>
  <si>
    <t>Седов И.А.</t>
  </si>
  <si>
    <t>Малахова Н.В.</t>
  </si>
  <si>
    <t>МБУ ДО "ДМШ № 2"</t>
  </si>
  <si>
    <t>Кипа Е.А.</t>
  </si>
  <si>
    <t xml:space="preserve">Заместитель директора по учебно-воспитательной работе </t>
  </si>
  <si>
    <t>Воронина Е.Н.</t>
  </si>
  <si>
    <t xml:space="preserve">Заместитель директора по административно-хозяйственной части </t>
  </si>
  <si>
    <t>Клесов А.А.</t>
  </si>
  <si>
    <t>Шевцов М.В.</t>
  </si>
  <si>
    <t>Морозов В.И.</t>
  </si>
  <si>
    <t>МБУ ДО "ДМШ № 3"</t>
  </si>
  <si>
    <t>Стукалова О.А.</t>
  </si>
  <si>
    <t>Логинова Н.В.</t>
  </si>
  <si>
    <t>Чернышев А.С.</t>
  </si>
  <si>
    <t>Османова К.И.</t>
  </si>
  <si>
    <t>МБУ ДО "ДМШ № 11 им.Б.А.Мокроусова"</t>
  </si>
  <si>
    <t>Собгайда В.А.</t>
  </si>
  <si>
    <t>Жаворонкова О.Г.</t>
  </si>
  <si>
    <t>Каминская Л.Р.</t>
  </si>
  <si>
    <t>МБУ ДО "ДМШ № 12 им. П.И. Чайковского"</t>
  </si>
  <si>
    <t>Гурьянова О.К.</t>
  </si>
  <si>
    <t>Елисеенко Е.Н.</t>
  </si>
  <si>
    <t>Фролова Е.Н.</t>
  </si>
  <si>
    <t>Зиброва Т.Л.</t>
  </si>
  <si>
    <t>МБУ ДО "ДМШ № 13"</t>
  </si>
  <si>
    <t>Зайцев В.Б.</t>
  </si>
  <si>
    <t>Заместитель директора по УВР</t>
  </si>
  <si>
    <t>Крылова С.Ф.</t>
  </si>
  <si>
    <t>Галкина Н.И.</t>
  </si>
  <si>
    <t>МБУ ДО "ДМШ №17 им. Александра Цфасмана"</t>
  </si>
  <si>
    <t>Бунегин В.А.</t>
  </si>
  <si>
    <t>Волковская Т.И.</t>
  </si>
  <si>
    <t>Заместитель директора по административно-хозяйственной деятельности</t>
  </si>
  <si>
    <t>Никольская М.Г.</t>
  </si>
  <si>
    <t>МБУ ДО "ДХШ №2"</t>
  </si>
  <si>
    <t>Павленко Ю.П.</t>
  </si>
  <si>
    <t>Заместитель директора по АХР</t>
  </si>
  <si>
    <t>Еремин С.М.</t>
  </si>
  <si>
    <t>МБУ ДО "ДХШ №3"</t>
  </si>
  <si>
    <t>Паламодов П.А.</t>
  </si>
  <si>
    <t>Касандина С.А.</t>
  </si>
  <si>
    <t>Дорофеева М.А.</t>
  </si>
  <si>
    <t>Сысоева И.Ю.</t>
  </si>
  <si>
    <t>МКУК ЦБС Канавинского района</t>
  </si>
  <si>
    <t>Игошина А.И.</t>
  </si>
  <si>
    <t>Лапшина Е.П.</t>
  </si>
  <si>
    <t>Заместитель директора по БД</t>
  </si>
  <si>
    <t>Осипова Т.С.</t>
  </si>
  <si>
    <t>МКУК ЦБС Московского района</t>
  </si>
  <si>
    <t>Захарычева И.А.</t>
  </si>
  <si>
    <t>Заместитель директора по основной деятельности</t>
  </si>
  <si>
    <t>Страхова В.В.</t>
  </si>
  <si>
    <t>Заместитель директора по работе с детьми</t>
  </si>
  <si>
    <t>Пономаренко И.Г.</t>
  </si>
  <si>
    <t>МКУК ЦБС Сормовского района</t>
  </si>
  <si>
    <t>Застело З.М.</t>
  </si>
  <si>
    <t>Заместитель директора по библиотечной деятельности</t>
  </si>
  <si>
    <t>Цирулева И.М.</t>
  </si>
  <si>
    <t>МКУК ЦГДБ им. А.М. Горького</t>
  </si>
  <si>
    <t>Заместитель директора по административно-хозяйственнной части</t>
  </si>
  <si>
    <t>Шехалева Н.В.</t>
  </si>
  <si>
    <t>МКУК ЦГБ им В.И. Ленина</t>
  </si>
  <si>
    <t>Заместитель директора по развитию</t>
  </si>
  <si>
    <t>Федотова С.А.</t>
  </si>
  <si>
    <t>Лебедев Д.А.</t>
  </si>
  <si>
    <t>МБУК "Ансамбль народной песни "Любава"</t>
  </si>
  <si>
    <t>Егоров М.Н.</t>
  </si>
  <si>
    <t>Заместитель директора по творческой деятельности</t>
  </si>
  <si>
    <t>Гуськов Н.В.</t>
  </si>
  <si>
    <t>Заместитель директора по методическому развитию</t>
  </si>
  <si>
    <t>Дашин А.В.</t>
  </si>
  <si>
    <t>Ситнова Н.А.</t>
  </si>
  <si>
    <t>МБУК "Музейно-выставочный центр "Микула"</t>
  </si>
  <si>
    <t>Обидор О.Г.</t>
  </si>
  <si>
    <t>МАУК "ДК им. С.Орджоникидзе"</t>
  </si>
  <si>
    <t>Гузий  А.А.</t>
  </si>
  <si>
    <t>Заместитель директора  по административно-хозяйственной части</t>
  </si>
  <si>
    <t>Архипов А.С.</t>
  </si>
  <si>
    <t>Заместитель директора по художественной части</t>
  </si>
  <si>
    <t>Бородич Т.В.</t>
  </si>
  <si>
    <t>Лебедева Л.А.</t>
  </si>
  <si>
    <t>МБУК ОДЦ "Надежда"</t>
  </si>
  <si>
    <t>Заместитель директора по административно-кадровой работе</t>
  </si>
  <si>
    <t>Рыженкова Н.В.</t>
  </si>
  <si>
    <t>Воробьева Ю.Е.</t>
  </si>
  <si>
    <t xml:space="preserve">Заместитель директора по культурно-массовой работе </t>
  </si>
  <si>
    <t>Фадеева Н.В.</t>
  </si>
  <si>
    <t>МБУК ОДЦ "Смена"</t>
  </si>
  <si>
    <t>Дорофеева Л.В.</t>
  </si>
  <si>
    <t>Музина Т.А.</t>
  </si>
  <si>
    <t>МАУК "Нижегородский планетарий им. Г.М. Гречко"</t>
  </si>
  <si>
    <t>Муромцева Г.А.</t>
  </si>
  <si>
    <t>Данилова Н.А.</t>
  </si>
  <si>
    <t>Калякина Т.А.</t>
  </si>
  <si>
    <t>Теплова О.В.</t>
  </si>
  <si>
    <t>МБУК "Театр Вера"</t>
  </si>
  <si>
    <t>Горшкова В.М.</t>
  </si>
  <si>
    <t>Заместитель директора-художественный руководитель</t>
  </si>
  <si>
    <t>Горшкова В.А.</t>
  </si>
  <si>
    <t>Бакеева Ю.Н.</t>
  </si>
  <si>
    <t>Рожкова Н.В.</t>
  </si>
  <si>
    <t>Шалаева Н.А.</t>
  </si>
  <si>
    <t>Заместитель директора по организационным вопросам</t>
  </si>
  <si>
    <t>Дикина Е.С.</t>
  </si>
  <si>
    <t>Тихонова Т.Н.</t>
  </si>
  <si>
    <t>Муниципальное автономное учреждение "Муниципальный центр "Надежда"</t>
  </si>
  <si>
    <t>Банков Н.С.</t>
  </si>
  <si>
    <t>137562,05</t>
  </si>
  <si>
    <t>Брагов А.А.</t>
  </si>
  <si>
    <t>138888,89</t>
  </si>
  <si>
    <t>Рыпина Т.М.</t>
  </si>
  <si>
    <t>135353,72</t>
  </si>
  <si>
    <t>Муниципальное бюджетное учреждение "Городской Дом ветеранов"</t>
  </si>
  <si>
    <t>Колосов Н.А.</t>
  </si>
  <si>
    <t>46648,12</t>
  </si>
  <si>
    <t>Муниципальное бюджетное учреждение  здравоохранения "Молочная кухня"</t>
  </si>
  <si>
    <t>Пороховой Е.В.</t>
  </si>
  <si>
    <t>307785,01</t>
  </si>
  <si>
    <t>Гуренко О.С.</t>
  </si>
  <si>
    <t>156967,07</t>
  </si>
  <si>
    <t>Сабова Ю.А.</t>
  </si>
  <si>
    <t>161138,97</t>
  </si>
  <si>
    <t>Баканова Н.В.</t>
  </si>
  <si>
    <t>189040,4</t>
  </si>
  <si>
    <t>Ковенкова Е.А.</t>
  </si>
  <si>
    <t>161825,41</t>
  </si>
  <si>
    <t>Малеева Е.А.</t>
  </si>
  <si>
    <t>151501,65</t>
  </si>
  <si>
    <t xml:space="preserve">Муниципальное казенное учреждение города Нижнего Новгорода "Управление гражданской обороны и чрезвычайных ситуаций города Нижнего Новгорода" </t>
  </si>
  <si>
    <t>Баранов М.В.</t>
  </si>
  <si>
    <t>126030,00</t>
  </si>
  <si>
    <t>Михайлов С.А.</t>
  </si>
  <si>
    <t>105940,00</t>
  </si>
  <si>
    <t>Дорожкин Н.Н.</t>
  </si>
  <si>
    <t>Ковалева О.В.</t>
  </si>
  <si>
    <t>103017,00</t>
  </si>
  <si>
    <t>Муниципальное казенное учреждение "Управление инженерной защиты территорий города Нижнего Новгорода"</t>
  </si>
  <si>
    <t>Николаев А.С.</t>
  </si>
  <si>
    <t>123487,00</t>
  </si>
  <si>
    <t>Янченко М.А.</t>
  </si>
  <si>
    <t>119808,00</t>
  </si>
  <si>
    <t>Селезнев М.В.</t>
  </si>
  <si>
    <t>113122,00</t>
  </si>
  <si>
    <t xml:space="preserve">Муниципальное казенное учреждение "Комитет охраны окружающей среды и природных ресурсов города Нижнего Новгорода" </t>
  </si>
  <si>
    <t>Глазов А.А.</t>
  </si>
  <si>
    <t>116178,99</t>
  </si>
  <si>
    <t>Сидельник А.А.</t>
  </si>
  <si>
    <t>107967,9</t>
  </si>
  <si>
    <t>Куколкина С.В.</t>
  </si>
  <si>
    <t>112108,54</t>
  </si>
  <si>
    <t>Панина Ю.Е.</t>
  </si>
  <si>
    <t>95344,52</t>
  </si>
  <si>
    <t>Муниципальное казенное учреждение "Нижегородское городское лесничество"</t>
  </si>
  <si>
    <t>Кукушкин В.В.</t>
  </si>
  <si>
    <t>146478,02</t>
  </si>
  <si>
    <t>Грошева М.А.</t>
  </si>
  <si>
    <t>131931,59</t>
  </si>
  <si>
    <t>Коняшкин А.Н.</t>
  </si>
  <si>
    <t>129800,00</t>
  </si>
  <si>
    <t>Кондаков С.В.</t>
  </si>
  <si>
    <t>94295,43</t>
  </si>
  <si>
    <t>Нисковских А.В.</t>
  </si>
  <si>
    <t>106798,43</t>
  </si>
  <si>
    <t>Шешменев В.В.</t>
  </si>
  <si>
    <t>158234,71</t>
  </si>
  <si>
    <t>Моисеев А.В.</t>
  </si>
  <si>
    <t>101324,23</t>
  </si>
  <si>
    <t>Самсонова И.В.</t>
  </si>
  <si>
    <t>101270,18</t>
  </si>
  <si>
    <t>Муниципальное казенное учреждение "Управление муниципальных кладбищ города Нижнего Новгорода"</t>
  </si>
  <si>
    <t>Прохоров А.Г.</t>
  </si>
  <si>
    <t>125830,13</t>
  </si>
  <si>
    <t>Лобанова М.В.</t>
  </si>
  <si>
    <t>107113,31</t>
  </si>
  <si>
    <t>Миллер Г.П.</t>
  </si>
  <si>
    <t>83140,77</t>
  </si>
  <si>
    <t>Муниципальное казенное учреждение "Дирекция по эксплуатации объектов недвижимого имущества города Нижнего Новгорода"</t>
  </si>
  <si>
    <t>Ширяев Д.В.</t>
  </si>
  <si>
    <t>139089,33</t>
  </si>
  <si>
    <t>Волков А.В.</t>
  </si>
  <si>
    <t>83059,76</t>
  </si>
  <si>
    <t>Судденок В.И.</t>
  </si>
  <si>
    <t>89673,67</t>
  </si>
  <si>
    <t>Хрупкина Ю.В.</t>
  </si>
  <si>
    <t>72400,08</t>
  </si>
  <si>
    <t>Муниципальное казенное учреждение "Административно-техническая инспекция города Нижнего Новгорода"</t>
  </si>
  <si>
    <t>Чижиков А.Н.</t>
  </si>
  <si>
    <t>120288,87</t>
  </si>
  <si>
    <t xml:space="preserve">Голубцов А.В. </t>
  </si>
  <si>
    <t>96578,78</t>
  </si>
  <si>
    <t>Парамонов М.И.</t>
  </si>
  <si>
    <t>74643,54</t>
  </si>
  <si>
    <t>Яшкова И.Е.</t>
  </si>
  <si>
    <t>23477,00</t>
  </si>
  <si>
    <t>Муниципальное казенное учреждение "Городской центр градостроительства и архитектуры города Нижнего Новгорода"</t>
  </si>
  <si>
    <t>Саляев А.С.</t>
  </si>
  <si>
    <t>196995,1</t>
  </si>
  <si>
    <t xml:space="preserve">Первый заместитель директора (0,5 ставки) </t>
  </si>
  <si>
    <t>Яриков Д.С.</t>
  </si>
  <si>
    <t>62401,33</t>
  </si>
  <si>
    <t>Ильин В.А.</t>
  </si>
  <si>
    <t>118965,40</t>
  </si>
  <si>
    <t>Чакин А.П.</t>
  </si>
  <si>
    <t>137679,22</t>
  </si>
  <si>
    <t>Кулева О.А.</t>
  </si>
  <si>
    <t>166777,24</t>
  </si>
  <si>
    <t>Муниципальное казенное учреждение "Главное управление по капитальному строительству города Нижнего Новгорода"</t>
  </si>
  <si>
    <t>Генеральный директор</t>
  </si>
  <si>
    <t>Разживин С.В.</t>
  </si>
  <si>
    <t>240443,49</t>
  </si>
  <si>
    <t>Первый заместитель генерального директора</t>
  </si>
  <si>
    <t>Масленников С.Л.</t>
  </si>
  <si>
    <t>140047,86</t>
  </si>
  <si>
    <t>Заместитель генерального директора</t>
  </si>
  <si>
    <t>Кожохин В.Г.</t>
  </si>
  <si>
    <t>139857,56</t>
  </si>
  <si>
    <t>Соколова М.В.</t>
  </si>
  <si>
    <t>140435,25</t>
  </si>
  <si>
    <t>Посадскова И.В.</t>
  </si>
  <si>
    <t>136786,79</t>
  </si>
  <si>
    <t>Прыгунова И.Р.</t>
  </si>
  <si>
    <t>126533,98</t>
  </si>
  <si>
    <t xml:space="preserve">Муниципальное казенное учреждение "Главное управлению по строительству и ремонту метрополитена, мостов и дорожных сетей в городе Нижнем Новгороде"  </t>
  </si>
  <si>
    <t>Левдиков А.В.</t>
  </si>
  <si>
    <t>163141,36</t>
  </si>
  <si>
    <t>Курапов И.Д.</t>
  </si>
  <si>
    <t>99556,75</t>
  </si>
  <si>
    <t xml:space="preserve">Заместитель генерального директора </t>
  </si>
  <si>
    <t>Беба И.А.</t>
  </si>
  <si>
    <t>97038,61</t>
  </si>
  <si>
    <t>Герасименко А.П.</t>
  </si>
  <si>
    <t>94803,00</t>
  </si>
  <si>
    <t>Киселева С.И.</t>
  </si>
  <si>
    <t>90188,63</t>
  </si>
  <si>
    <t>Кокурина Н.И.</t>
  </si>
  <si>
    <t>70836,86</t>
  </si>
  <si>
    <t>Муниципальное казенное учреждение "Автохозяйство управления делами администрации города Нижнего Новгорода"</t>
  </si>
  <si>
    <t>Тарасов С.А.</t>
  </si>
  <si>
    <t>147273,59</t>
  </si>
  <si>
    <t>Брызгалов Е.С.</t>
  </si>
  <si>
    <t>114250,47</t>
  </si>
  <si>
    <t>Кривоногов В.А.</t>
  </si>
  <si>
    <t>103959,37</t>
  </si>
  <si>
    <t>Маренич Е.М.</t>
  </si>
  <si>
    <t>127803,79</t>
  </si>
  <si>
    <t>Кочкурова Н.С.</t>
  </si>
  <si>
    <t>132204,36</t>
  </si>
  <si>
    <t>Муниципальное предприятие города Нижнего Новгорода "Муниципальная недвижимость"</t>
  </si>
  <si>
    <t>Савин А.О.</t>
  </si>
  <si>
    <t>83433,59</t>
  </si>
  <si>
    <t>Пененкова А.А.</t>
  </si>
  <si>
    <t>68969,96</t>
  </si>
  <si>
    <t>Муниципальное казенное учреждение "Архив города Нижнего Новгорода"</t>
  </si>
  <si>
    <t>Сурина Л.А.</t>
  </si>
  <si>
    <t>110351,25</t>
  </si>
  <si>
    <t>42646,37</t>
  </si>
  <si>
    <t>104517,50</t>
  </si>
  <si>
    <t xml:space="preserve">Муниципальное казенное учреждение "Редакция газеты "День города.Нижний Новгород" </t>
  </si>
  <si>
    <t>Цыганова А.В.</t>
  </si>
  <si>
    <t>77523,79</t>
  </si>
  <si>
    <t>Пугина Т.Н.</t>
  </si>
  <si>
    <t>78223,25</t>
  </si>
  <si>
    <t>Муниципальное казенное учреждение "Центр организации дорожного движения города Нижнего Новгорода"</t>
  </si>
  <si>
    <t>Шекунов А.Г.</t>
  </si>
  <si>
    <t>129642,65</t>
  </si>
  <si>
    <t>Евдокимов С.Г.</t>
  </si>
  <si>
    <t>83243,00</t>
  </si>
  <si>
    <t>Холин А.И.</t>
  </si>
  <si>
    <t>96619,89</t>
  </si>
  <si>
    <t>Абрамова Е.С.</t>
  </si>
  <si>
    <t>100459,01</t>
  </si>
  <si>
    <t>Муниципальное бюджетное учреждение "Специализированное монтажно-эксплуатационное учреждение города Нижнего Новгорода"</t>
  </si>
  <si>
    <t>Мамонов Н.В.</t>
  </si>
  <si>
    <t>191979,14</t>
  </si>
  <si>
    <t>Немичев Д.В.</t>
  </si>
  <si>
    <t>163228,29</t>
  </si>
  <si>
    <t>Казаков А.В.</t>
  </si>
  <si>
    <t>162375,49</t>
  </si>
  <si>
    <t>Егорычева Н.Ю.</t>
  </si>
  <si>
    <t>164468,21</t>
  </si>
  <si>
    <t xml:space="preserve">Муниципальное предприятие города Нижнего Новгорода "Нижегородские Бани" </t>
  </si>
  <si>
    <t>Круглов М.В.</t>
  </si>
  <si>
    <t>146575,97</t>
  </si>
  <si>
    <t>Финансовый директор</t>
  </si>
  <si>
    <t>Андреева С.В.</t>
  </si>
  <si>
    <t>61505,68</t>
  </si>
  <si>
    <t>Липаткин Е.А.</t>
  </si>
  <si>
    <t>66490,76</t>
  </si>
  <si>
    <t>Кондратьев О.К.</t>
  </si>
  <si>
    <t>60384,70</t>
  </si>
  <si>
    <t>Вайгачев Г.Н.</t>
  </si>
  <si>
    <t>64121,94</t>
  </si>
  <si>
    <t>Аганин А.В.</t>
  </si>
  <si>
    <t>63255,37</t>
  </si>
  <si>
    <t>Войченко Н.А.</t>
  </si>
  <si>
    <t>92280,64</t>
  </si>
  <si>
    <t>Муниципальное предприятие города Нижнего Новгорода "Городская Управляющая Компания"</t>
  </si>
  <si>
    <t>Антонова А.Д. (0,5 ставки)</t>
  </si>
  <si>
    <t>20127,00</t>
  </si>
  <si>
    <t>Муниципальное предприятие города Нижнего Новгорода "Инженерные сети"</t>
  </si>
  <si>
    <t>Мизин А.В.</t>
  </si>
  <si>
    <t>148018,00</t>
  </si>
  <si>
    <t>Кузнецов М.А.</t>
  </si>
  <si>
    <t>142758,00</t>
  </si>
  <si>
    <t>Некрасов П.М.</t>
  </si>
  <si>
    <t>136038,00</t>
  </si>
  <si>
    <t>Демина Т.Р.</t>
  </si>
  <si>
    <t>90511,00</t>
  </si>
  <si>
    <t>Муниципальное предприятие города Нижнего Новгорода "Комбинат ритуальных услуг населению"</t>
  </si>
  <si>
    <t>Панов С.В.</t>
  </si>
  <si>
    <t>78711,01</t>
  </si>
  <si>
    <t xml:space="preserve">Первый заместитель директора </t>
  </si>
  <si>
    <t>Кирсанова Н.Ф.</t>
  </si>
  <si>
    <t>61662,06</t>
  </si>
  <si>
    <t>Шишин Д.Б.</t>
  </si>
  <si>
    <t>60408,24</t>
  </si>
  <si>
    <t>Скосырева С.В.</t>
  </si>
  <si>
    <t>63510,00</t>
  </si>
  <si>
    <t>Муниципальное бюджетное учреждение "Нижегородгражданпроект"</t>
  </si>
  <si>
    <t>Бабушкин С.А.</t>
  </si>
  <si>
    <t>154859,12</t>
  </si>
  <si>
    <t>Серков С.И.</t>
  </si>
  <si>
    <t>103767,01</t>
  </si>
  <si>
    <t>140389,89</t>
  </si>
  <si>
    <t>Мазина К.В.</t>
  </si>
  <si>
    <t>139716,85</t>
  </si>
  <si>
    <t>Белова С.Г.</t>
  </si>
  <si>
    <t>117169,10</t>
  </si>
  <si>
    <t>Муниципальное бюджетное учреждение "Дорожник"</t>
  </si>
  <si>
    <t>Соловых Е.В.</t>
  </si>
  <si>
    <t>251579,26</t>
  </si>
  <si>
    <t>Заместитель директора (0,5 ставки)</t>
  </si>
  <si>
    <t xml:space="preserve">Колдаева В.С. </t>
  </si>
  <si>
    <t>53118,15</t>
  </si>
  <si>
    <t>Ерыкалов М.А.</t>
  </si>
  <si>
    <t>126494,86</t>
  </si>
  <si>
    <t>Колдаева В.С.</t>
  </si>
  <si>
    <t>97594,88</t>
  </si>
  <si>
    <t xml:space="preserve">Муниципальное бюджетное учреждение "Стрелка" </t>
  </si>
  <si>
    <t>Горбунов Н.А.</t>
  </si>
  <si>
    <t>223387,83</t>
  </si>
  <si>
    <t>Курашов Д.А.</t>
  </si>
  <si>
    <t>182333,80</t>
  </si>
  <si>
    <t>Шкарин А.И.</t>
  </si>
  <si>
    <t>185559,48</t>
  </si>
  <si>
    <t>Лиликина Л.Н.</t>
  </si>
  <si>
    <t>142872,13</t>
  </si>
  <si>
    <t>Муниципальное предприятие города Нижнего Новгорода "Нижегородское метро"</t>
  </si>
  <si>
    <t>Яушев О.А.</t>
  </si>
  <si>
    <t>233810,64</t>
  </si>
  <si>
    <t>Махин А.В.</t>
  </si>
  <si>
    <t>160934,88</t>
  </si>
  <si>
    <t>Науменко А.Н.</t>
  </si>
  <si>
    <t>156800,02</t>
  </si>
  <si>
    <t>Климкович С.М.</t>
  </si>
  <si>
    <t>168446,06</t>
  </si>
  <si>
    <t>Боговид Н.П.</t>
  </si>
  <si>
    <t>152153,37</t>
  </si>
  <si>
    <t>Голофастов А.В.</t>
  </si>
  <si>
    <t>112841,17</t>
  </si>
  <si>
    <t>Мольков В.Б.</t>
  </si>
  <si>
    <t>164967,92</t>
  </si>
  <si>
    <t>Спирина Т.Ю.</t>
  </si>
  <si>
    <t>162468,13</t>
  </si>
  <si>
    <t>Муниципальное предприятие города Нижнего Новгорода "Дворец бракосочетания Автозаводского района"</t>
  </si>
  <si>
    <t>Лукина Н.В.</t>
  </si>
  <si>
    <t>74785,64</t>
  </si>
  <si>
    <t>Кокина С.Н.</t>
  </si>
  <si>
    <t>47228,40</t>
  </si>
  <si>
    <t>Муниципальное бюджетное учреждение "Ремонт и эксплуатация дорог"</t>
  </si>
  <si>
    <t>Трофимов В.А.</t>
  </si>
  <si>
    <t>317944,94</t>
  </si>
  <si>
    <t>Кораблев С.А.</t>
  </si>
  <si>
    <t>147418,69</t>
  </si>
  <si>
    <t>Бусаров С.Н.</t>
  </si>
  <si>
    <t>148491,47</t>
  </si>
  <si>
    <t>Горячев И.В.</t>
  </si>
  <si>
    <t>148866,10</t>
  </si>
  <si>
    <t>Солнцев А.А.</t>
  </si>
  <si>
    <t>149706,43</t>
  </si>
  <si>
    <t>Антипов С.М.</t>
  </si>
  <si>
    <t>147092,76</t>
  </si>
  <si>
    <t>Терентьева А.Ю.</t>
  </si>
  <si>
    <t>153631,06</t>
  </si>
  <si>
    <t>Жиряков Д.Г.</t>
  </si>
  <si>
    <t>163274,54</t>
  </si>
  <si>
    <t>Макарова Т.А.</t>
  </si>
  <si>
    <t>155159,60</t>
  </si>
  <si>
    <t>Муниципальное автономное учреждение "Центр мониторинга и информационно-методического обеспечения"</t>
  </si>
  <si>
    <t>Малкин А.В.</t>
  </si>
  <si>
    <t>106011,58</t>
  </si>
  <si>
    <t>Емельянова О.В.</t>
  </si>
  <si>
    <t>84416,23</t>
  </si>
  <si>
    <t>муниципальное бюджетное учреждение "Межотраслевая централизованная бухгалтерия муниципальных учреждений города Нижнего Новгорода"</t>
  </si>
  <si>
    <t>Шашуева Л.А.</t>
  </si>
  <si>
    <t>227355,18</t>
  </si>
  <si>
    <t>Кремлев В.А.</t>
  </si>
  <si>
    <t>187136,02</t>
  </si>
  <si>
    <t>Нажитков П.В.</t>
  </si>
  <si>
    <t>195724,50</t>
  </si>
  <si>
    <t>Заместитель директора - главный бухгалтер</t>
  </si>
  <si>
    <t>Кумагина Е.Е.</t>
  </si>
  <si>
    <t>188555,58</t>
  </si>
  <si>
    <t>Муниципальное автономное учреждение "Управление по туризму города Нижнего Новгорода"</t>
  </si>
  <si>
    <t>Тихонов О.В.</t>
  </si>
  <si>
    <t>148487,29</t>
  </si>
  <si>
    <t>Назарова И.В.</t>
  </si>
  <si>
    <t>143162,82</t>
  </si>
  <si>
    <t>Хромов О.А.</t>
  </si>
  <si>
    <t>106325,81</t>
  </si>
  <si>
    <t>Минеичева Л.Г.</t>
  </si>
  <si>
    <t>109593,58</t>
  </si>
  <si>
    <t>Родионова В.А.</t>
  </si>
  <si>
    <t>110237,68</t>
  </si>
  <si>
    <t>Муниципальное автономное учреждение культуры "Дирекция парков и скверов города Нижнего Новгорода"</t>
  </si>
  <si>
    <t>Чикаев А.В.</t>
  </si>
  <si>
    <t>290125,43</t>
  </si>
  <si>
    <t>Гузий Д.В.</t>
  </si>
  <si>
    <t>175678,17</t>
  </si>
  <si>
    <t>Рябинин С.В.</t>
  </si>
  <si>
    <t>213298,45</t>
  </si>
  <si>
    <t>Чернов А.В.</t>
  </si>
  <si>
    <t>113727,89</t>
  </si>
  <si>
    <t>Воскресенская Е.Ю.</t>
  </si>
  <si>
    <t>150141,96</t>
  </si>
  <si>
    <t>Муниципальное автономное учреждение культуры "Парк Швейцария"</t>
  </si>
  <si>
    <t>Шувалов О.В.</t>
  </si>
  <si>
    <t>210086,19</t>
  </si>
  <si>
    <t>Баичкин М.С.</t>
  </si>
  <si>
    <t>151828,56</t>
  </si>
  <si>
    <t>Скугаревская Ю.В.</t>
  </si>
  <si>
    <t>153788,82</t>
  </si>
  <si>
    <t>Булашевич Т.А.</t>
  </si>
  <si>
    <t>162203,75</t>
  </si>
  <si>
    <t>Муниципальное бюджетное учреждение "Дирекция по организации питания"</t>
  </si>
  <si>
    <t>Мурыгина О.И.</t>
  </si>
  <si>
    <t>251755,06</t>
  </si>
  <si>
    <t>Корнева Е.И.</t>
  </si>
  <si>
    <t>224062,00</t>
  </si>
  <si>
    <t>Видяева Е.В.</t>
  </si>
  <si>
    <t>199415,18</t>
  </si>
  <si>
    <t>Муниципальное бюджетное учреждение "Центр"</t>
  </si>
  <si>
    <t>Ковалев В.А.</t>
  </si>
  <si>
    <t>270116,00</t>
  </si>
  <si>
    <t>Куценко А.Ю.</t>
  </si>
  <si>
    <t>122912,08</t>
  </si>
  <si>
    <t>Вовненко Э.Р.</t>
  </si>
  <si>
    <t>124444,79</t>
  </si>
  <si>
    <t>Алешникова И.А.</t>
  </si>
  <si>
    <t>109162,58</t>
  </si>
  <si>
    <t>Муниципальное бюджетное учреждение "ОКА"</t>
  </si>
  <si>
    <t>Сатаев А.Н.</t>
  </si>
  <si>
    <t>87926,92</t>
  </si>
  <si>
    <t>Манакова М.П.</t>
  </si>
  <si>
    <t>69471,87</t>
  </si>
  <si>
    <t>Жезлов А.А.</t>
  </si>
  <si>
    <t>71062,54</t>
  </si>
  <si>
    <t>Туршатова О.М.</t>
  </si>
  <si>
    <t>69891,87</t>
  </si>
  <si>
    <t>Муниципальное казенное учреждение "Нижегородское жилищное агентство"</t>
  </si>
  <si>
    <t>Смирнов Д.А.</t>
  </si>
  <si>
    <t>Кожевникова О.А.</t>
  </si>
  <si>
    <t>Муниципальное автономное учреждение "МЦ спортивных объектов и ГТО"</t>
  </si>
  <si>
    <t>Ненашкин Ю.Н.</t>
  </si>
  <si>
    <t>Гречищев Ю.М.</t>
  </si>
  <si>
    <t>Заместитель директора-руководитель Центра тестирования ГТО</t>
  </si>
  <si>
    <t>Лабутин А.А.</t>
  </si>
  <si>
    <t>Левкина Е.В.</t>
  </si>
  <si>
    <t>Муниципальное казенное учреждение "Центр лабораторных испытаний" города Нижнего Новгорода"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</si>
</sst>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charset val="1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7" fillId="0" borderId="0">
      <alignment horizontal="left"/>
    </xf>
    <xf numFmtId="0" fontId="2" fillId="0" borderId="0"/>
    <xf numFmtId="0" fontId="8" fillId="0" borderId="0"/>
    <xf numFmtId="0" fontId="2" fillId="0" borderId="0"/>
    <xf numFmtId="0" fontId="9" fillId="0" borderId="0">
      <alignment horizontal="left" vertical="top"/>
    </xf>
    <xf numFmtId="0" fontId="9" fillId="0" borderId="0">
      <alignment horizontal="left" vertical="top"/>
    </xf>
    <xf numFmtId="0" fontId="10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</cellStyleXfs>
  <cellXfs count="285">
    <xf numFmtId="0" fontId="0" fillId="0" borderId="0" xfId="0"/>
    <xf numFmtId="0" fontId="4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4" fillId="0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1" xfId="1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" fontId="15" fillId="0" borderId="1" xfId="10" applyNumberFormat="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3" fillId="2" borderId="1" xfId="11" applyFont="1" applyFill="1" applyBorder="1" applyAlignment="1">
      <alignment horizontal="center" vertical="center" wrapText="1"/>
    </xf>
    <xf numFmtId="4" fontId="13" fillId="0" borderId="1" xfId="3" applyNumberFormat="1" applyFont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14" fontId="11" fillId="0" borderId="0" xfId="0" applyNumberFormat="1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9" quotePrefix="1" applyFont="1" applyFill="1" applyBorder="1" applyAlignment="1">
      <alignment horizontal="center" vertical="center" wrapText="1"/>
    </xf>
    <xf numFmtId="0" fontId="15" fillId="0" borderId="1" xfId="9" quotePrefix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0" fontId="13" fillId="0" borderId="1" xfId="12" applyNumberFormat="1" applyFont="1" applyBorder="1" applyAlignment="1">
      <alignment horizontal="center" vertical="center" wrapText="1"/>
    </xf>
    <xf numFmtId="0" fontId="13" fillId="0" borderId="1" xfId="3" applyNumberFormat="1" applyFont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4" fontId="17" fillId="0" borderId="1" xfId="4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6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5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9" xfId="13" applyFont="1" applyFill="1" applyBorder="1" applyAlignment="1">
      <alignment horizontal="center" vertical="center" wrapText="1"/>
    </xf>
    <xf numFmtId="0" fontId="16" fillId="0" borderId="1" xfId="1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 wrapText="1"/>
    </xf>
    <xf numFmtId="4" fontId="11" fillId="0" borderId="9" xfId="13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 applyProtection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/>
    </xf>
    <xf numFmtId="2" fontId="11" fillId="2" borderId="2" xfId="1" applyNumberFormat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2" xfId="14" applyNumberFormat="1" applyFont="1" applyFill="1" applyBorder="1" applyAlignment="1">
      <alignment horizontal="center" vertical="center" wrapText="1"/>
    </xf>
    <xf numFmtId="4" fontId="11" fillId="0" borderId="4" xfId="14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>
      <alignment horizontal="center" vertical="top" wrapText="1"/>
    </xf>
    <xf numFmtId="0" fontId="15" fillId="0" borderId="1" xfId="9" quotePrefix="1" applyFont="1" applyBorder="1" applyAlignment="1">
      <alignment horizontal="center" vertical="center" wrapText="1"/>
    </xf>
    <xf numFmtId="0" fontId="15" fillId="0" borderId="1" xfId="9" quotePrefix="1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5" fillId="0" borderId="1" xfId="10" applyNumberFormat="1" applyFont="1" applyFill="1" applyBorder="1" applyAlignment="1">
      <alignment horizontal="left" vertical="center" wrapText="1"/>
    </xf>
    <xf numFmtId="4" fontId="15" fillId="0" borderId="1" xfId="10" applyNumberFormat="1" applyFont="1" applyBorder="1" applyAlignment="1">
      <alignment horizontal="left" vertical="center" wrapText="1"/>
    </xf>
    <xf numFmtId="4" fontId="15" fillId="0" borderId="1" xfId="10" applyNumberFormat="1" applyFont="1" applyBorder="1" applyAlignment="1">
      <alignment horizontal="left" vertical="center" wrapText="1"/>
    </xf>
    <xf numFmtId="4" fontId="15" fillId="0" borderId="1" xfId="1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7" fillId="0" borderId="1" xfId="8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/>
    </xf>
    <xf numFmtId="0" fontId="11" fillId="0" borderId="1" xfId="6" applyFont="1" applyFill="1" applyBorder="1" applyAlignment="1">
      <alignment horizontal="left" vertical="center" wrapText="1"/>
    </xf>
    <xf numFmtId="0" fontId="17" fillId="0" borderId="1" xfId="7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7" fillId="0" borderId="1" xfId="4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top" wrapText="1"/>
    </xf>
    <xf numFmtId="49" fontId="15" fillId="0" borderId="4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4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2" xfId="0" applyNumberFormat="1" applyFont="1" applyFill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2" fontId="13" fillId="0" borderId="4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horizontal="center" vertical="center" wrapText="1"/>
    </xf>
    <xf numFmtId="4" fontId="11" fillId="0" borderId="1" xfId="7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43" fontId="11" fillId="0" borderId="0" xfId="1" applyFont="1" applyFill="1" applyAlignment="1">
      <alignment horizontal="center" vertical="center"/>
    </xf>
  </cellXfs>
  <cellStyles count="15">
    <cellStyle name="S3" xfId="9"/>
    <cellStyle name="S4 2" xfId="10"/>
    <cellStyle name="Денежный 2" xfId="14"/>
    <cellStyle name="Обычный" xfId="0" builtinId="0"/>
    <cellStyle name="Обычный 2" xfId="4"/>
    <cellStyle name="Обычный 2 2" xfId="5"/>
    <cellStyle name="Обычный 2 3" xfId="8"/>
    <cellStyle name="Обычный 3" xfId="7"/>
    <cellStyle name="Обычный 4" xfId="6"/>
    <cellStyle name="Обычный 5" xfId="11"/>
    <cellStyle name="Обычный 6" xfId="13"/>
    <cellStyle name="Обычный_Дет.сады" xfId="12"/>
    <cellStyle name="Обычный_Лист1" xfId="3"/>
    <cellStyle name="Обычный_Школы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377"/>
  <sheetViews>
    <sheetView tabSelected="1" workbookViewId="0">
      <selection activeCell="B7" sqref="B7:B8"/>
    </sheetView>
  </sheetViews>
  <sheetFormatPr defaultRowHeight="15.75" x14ac:dyDescent="0.2"/>
  <cols>
    <col min="1" max="1" width="9.28515625" style="3" bestFit="1" customWidth="1"/>
    <col min="2" max="2" width="32.28515625" style="194" customWidth="1"/>
    <col min="3" max="3" width="33.85546875" style="11" customWidth="1"/>
    <col min="4" max="4" width="21.5703125" style="11" customWidth="1"/>
    <col min="5" max="5" width="17.7109375" style="12" customWidth="1"/>
    <col min="6" max="16384" width="9.140625" style="1"/>
  </cols>
  <sheetData>
    <row r="1" spans="1:5" s="2" customFormat="1" ht="48.75" customHeight="1" x14ac:dyDescent="0.25">
      <c r="A1" s="138" t="s">
        <v>136</v>
      </c>
      <c r="B1" s="138"/>
      <c r="C1" s="138"/>
      <c r="D1" s="138"/>
      <c r="E1" s="138"/>
    </row>
    <row r="2" spans="1:5" s="2" customFormat="1" ht="82.5" customHeight="1" x14ac:dyDescent="0.25">
      <c r="A2" s="33" t="s">
        <v>134</v>
      </c>
      <c r="B2" s="109" t="s">
        <v>0</v>
      </c>
      <c r="C2" s="33" t="s">
        <v>135</v>
      </c>
      <c r="D2" s="33" t="s">
        <v>1</v>
      </c>
      <c r="E2" s="33" t="s">
        <v>2</v>
      </c>
    </row>
    <row r="3" spans="1:5" ht="54.75" customHeight="1" x14ac:dyDescent="0.2">
      <c r="A3" s="35">
        <v>1</v>
      </c>
      <c r="B3" s="151" t="s">
        <v>137</v>
      </c>
      <c r="C3" s="35" t="s">
        <v>3</v>
      </c>
      <c r="D3" s="35" t="s">
        <v>138</v>
      </c>
      <c r="E3" s="41">
        <v>87685.23</v>
      </c>
    </row>
    <row r="4" spans="1:5" ht="27" customHeight="1" x14ac:dyDescent="0.2">
      <c r="A4" s="133">
        <v>2</v>
      </c>
      <c r="B4" s="152" t="s">
        <v>139</v>
      </c>
      <c r="C4" s="33" t="s">
        <v>3</v>
      </c>
      <c r="D4" s="33" t="s">
        <v>140</v>
      </c>
      <c r="E4" s="42">
        <v>81572.81</v>
      </c>
    </row>
    <row r="5" spans="1:5" x14ac:dyDescent="0.2">
      <c r="A5" s="133"/>
      <c r="B5" s="152"/>
      <c r="C5" s="33" t="s">
        <v>4</v>
      </c>
      <c r="D5" s="33" t="s">
        <v>5</v>
      </c>
      <c r="E5" s="42">
        <v>62391.89</v>
      </c>
    </row>
    <row r="6" spans="1:5" x14ac:dyDescent="0.2">
      <c r="A6" s="133"/>
      <c r="B6" s="152"/>
      <c r="C6" s="33" t="s">
        <v>4</v>
      </c>
      <c r="D6" s="33" t="s">
        <v>141</v>
      </c>
      <c r="E6" s="42">
        <v>66281.95</v>
      </c>
    </row>
    <row r="7" spans="1:5" ht="35.25" customHeight="1" x14ac:dyDescent="0.2">
      <c r="A7" s="133">
        <v>3</v>
      </c>
      <c r="B7" s="152" t="s">
        <v>142</v>
      </c>
      <c r="C7" s="33" t="s">
        <v>4</v>
      </c>
      <c r="D7" s="33" t="s">
        <v>143</v>
      </c>
      <c r="E7" s="42">
        <v>83483.58</v>
      </c>
    </row>
    <row r="8" spans="1:5" ht="36.75" customHeight="1" x14ac:dyDescent="0.2">
      <c r="A8" s="133"/>
      <c r="B8" s="152"/>
      <c r="C8" s="33" t="s">
        <v>4</v>
      </c>
      <c r="D8" s="33" t="s">
        <v>144</v>
      </c>
      <c r="E8" s="42">
        <v>54335.27</v>
      </c>
    </row>
    <row r="9" spans="1:5" ht="26.25" customHeight="1" x14ac:dyDescent="0.2">
      <c r="A9" s="133">
        <v>4</v>
      </c>
      <c r="B9" s="152" t="s">
        <v>145</v>
      </c>
      <c r="C9" s="33" t="s">
        <v>3</v>
      </c>
      <c r="D9" s="33" t="s">
        <v>146</v>
      </c>
      <c r="E9" s="42">
        <v>81223.77</v>
      </c>
    </row>
    <row r="10" spans="1:5" x14ac:dyDescent="0.2">
      <c r="A10" s="133"/>
      <c r="B10" s="152"/>
      <c r="C10" s="33" t="s">
        <v>4</v>
      </c>
      <c r="D10" s="33" t="s">
        <v>6</v>
      </c>
      <c r="E10" s="42">
        <v>65123.51</v>
      </c>
    </row>
    <row r="11" spans="1:5" x14ac:dyDescent="0.2">
      <c r="A11" s="133"/>
      <c r="B11" s="152"/>
      <c r="C11" s="33" t="s">
        <v>4</v>
      </c>
      <c r="D11" s="33" t="s">
        <v>7</v>
      </c>
      <c r="E11" s="42">
        <v>56472.25</v>
      </c>
    </row>
    <row r="12" spans="1:5" ht="23.25" customHeight="1" x14ac:dyDescent="0.2">
      <c r="A12" s="133">
        <v>5</v>
      </c>
      <c r="B12" s="152" t="s">
        <v>147</v>
      </c>
      <c r="C12" s="33" t="s">
        <v>3</v>
      </c>
      <c r="D12" s="33" t="s">
        <v>148</v>
      </c>
      <c r="E12" s="42">
        <v>67156.899999999994</v>
      </c>
    </row>
    <row r="13" spans="1:5" x14ac:dyDescent="0.2">
      <c r="A13" s="133"/>
      <c r="B13" s="152"/>
      <c r="C13" s="33" t="s">
        <v>4</v>
      </c>
      <c r="D13" s="33" t="s">
        <v>149</v>
      </c>
      <c r="E13" s="42">
        <v>54293.48</v>
      </c>
    </row>
    <row r="14" spans="1:5" x14ac:dyDescent="0.2">
      <c r="A14" s="133"/>
      <c r="B14" s="152"/>
      <c r="C14" s="33" t="s">
        <v>4</v>
      </c>
      <c r="D14" s="4" t="s">
        <v>150</v>
      </c>
      <c r="E14" s="42">
        <v>63422.17</v>
      </c>
    </row>
    <row r="15" spans="1:5" ht="43.5" customHeight="1" x14ac:dyDescent="0.2">
      <c r="A15" s="33">
        <v>6</v>
      </c>
      <c r="B15" s="153" t="s">
        <v>151</v>
      </c>
      <c r="C15" s="33" t="s">
        <v>3</v>
      </c>
      <c r="D15" s="33" t="s">
        <v>152</v>
      </c>
      <c r="E15" s="42">
        <v>68313.61</v>
      </c>
    </row>
    <row r="16" spans="1:5" ht="27.75" customHeight="1" x14ac:dyDescent="0.2">
      <c r="A16" s="132">
        <v>7</v>
      </c>
      <c r="B16" s="152" t="s">
        <v>153</v>
      </c>
      <c r="C16" s="34" t="s">
        <v>3</v>
      </c>
      <c r="D16" s="34" t="s">
        <v>154</v>
      </c>
      <c r="E16" s="93">
        <v>87890.97</v>
      </c>
    </row>
    <row r="17" spans="1:5" x14ac:dyDescent="0.2">
      <c r="A17" s="132"/>
      <c r="B17" s="152"/>
      <c r="C17" s="34" t="s">
        <v>4</v>
      </c>
      <c r="D17" s="34" t="s">
        <v>8</v>
      </c>
      <c r="E17" s="93">
        <v>48181.78</v>
      </c>
    </row>
    <row r="18" spans="1:5" ht="25.5" customHeight="1" x14ac:dyDescent="0.2">
      <c r="A18" s="133">
        <v>8</v>
      </c>
      <c r="B18" s="152" t="s">
        <v>155</v>
      </c>
      <c r="C18" s="33" t="s">
        <v>3</v>
      </c>
      <c r="D18" s="33" t="s">
        <v>9</v>
      </c>
      <c r="E18" s="42">
        <v>92132.800000000003</v>
      </c>
    </row>
    <row r="19" spans="1:5" ht="35.25" customHeight="1" x14ac:dyDescent="0.2">
      <c r="A19" s="133"/>
      <c r="B19" s="152"/>
      <c r="C19" s="33" t="s">
        <v>4</v>
      </c>
      <c r="D19" s="33" t="s">
        <v>156</v>
      </c>
      <c r="E19" s="42">
        <v>52467.58</v>
      </c>
    </row>
    <row r="20" spans="1:5" x14ac:dyDescent="0.2">
      <c r="A20" s="133"/>
      <c r="B20" s="152"/>
      <c r="C20" s="33" t="s">
        <v>4</v>
      </c>
      <c r="D20" s="33" t="s">
        <v>10</v>
      </c>
      <c r="E20" s="42">
        <v>50570.76</v>
      </c>
    </row>
    <row r="21" spans="1:5" ht="47.25" x14ac:dyDescent="0.2">
      <c r="A21" s="33">
        <v>9</v>
      </c>
      <c r="B21" s="153" t="s">
        <v>157</v>
      </c>
      <c r="C21" s="33" t="s">
        <v>3</v>
      </c>
      <c r="D21" s="33" t="s">
        <v>158</v>
      </c>
      <c r="E21" s="42">
        <v>75528.800000000003</v>
      </c>
    </row>
    <row r="22" spans="1:5" ht="21.75" customHeight="1" x14ac:dyDescent="0.2">
      <c r="A22" s="132">
        <v>10</v>
      </c>
      <c r="B22" s="152" t="s">
        <v>159</v>
      </c>
      <c r="C22" s="34" t="s">
        <v>3</v>
      </c>
      <c r="D22" s="34" t="s">
        <v>160</v>
      </c>
      <c r="E22" s="93">
        <v>87150.61</v>
      </c>
    </row>
    <row r="23" spans="1:5" ht="22.5" customHeight="1" x14ac:dyDescent="0.2">
      <c r="A23" s="132"/>
      <c r="B23" s="152"/>
      <c r="C23" s="34" t="s">
        <v>4</v>
      </c>
      <c r="D23" s="4" t="s">
        <v>11</v>
      </c>
      <c r="E23" s="93">
        <v>54046.27</v>
      </c>
    </row>
    <row r="24" spans="1:5" ht="23.25" customHeight="1" x14ac:dyDescent="0.2">
      <c r="A24" s="132"/>
      <c r="B24" s="152"/>
      <c r="C24" s="34" t="s">
        <v>4</v>
      </c>
      <c r="D24" s="34" t="s">
        <v>12</v>
      </c>
      <c r="E24" s="93">
        <v>51733.95</v>
      </c>
    </row>
    <row r="25" spans="1:5" x14ac:dyDescent="0.2">
      <c r="A25" s="133">
        <v>11</v>
      </c>
      <c r="B25" s="152" t="s">
        <v>161</v>
      </c>
      <c r="C25" s="33" t="s">
        <v>3</v>
      </c>
      <c r="D25" s="33" t="s">
        <v>162</v>
      </c>
      <c r="E25" s="42">
        <v>96569.49</v>
      </c>
    </row>
    <row r="26" spans="1:5" x14ac:dyDescent="0.2">
      <c r="A26" s="133"/>
      <c r="B26" s="152"/>
      <c r="C26" s="33" t="s">
        <v>4</v>
      </c>
      <c r="D26" s="33" t="s">
        <v>164</v>
      </c>
      <c r="E26" s="42">
        <v>76374.649999999994</v>
      </c>
    </row>
    <row r="27" spans="1:5" x14ac:dyDescent="0.2">
      <c r="A27" s="133"/>
      <c r="B27" s="152"/>
      <c r="C27" s="33" t="s">
        <v>4</v>
      </c>
      <c r="D27" s="33" t="s">
        <v>163</v>
      </c>
      <c r="E27" s="42">
        <v>60501.97</v>
      </c>
    </row>
    <row r="28" spans="1:5" x14ac:dyDescent="0.2">
      <c r="A28" s="133">
        <v>12</v>
      </c>
      <c r="B28" s="152" t="s">
        <v>165</v>
      </c>
      <c r="C28" s="34" t="s">
        <v>3</v>
      </c>
      <c r="D28" s="34" t="s">
        <v>166</v>
      </c>
      <c r="E28" s="93">
        <v>106522.46</v>
      </c>
    </row>
    <row r="29" spans="1:5" x14ac:dyDescent="0.2">
      <c r="A29" s="133"/>
      <c r="B29" s="152"/>
      <c r="C29" s="34" t="s">
        <v>4</v>
      </c>
      <c r="D29" s="34" t="s">
        <v>13</v>
      </c>
      <c r="E29" s="93">
        <v>55398.35</v>
      </c>
    </row>
    <row r="30" spans="1:5" x14ac:dyDescent="0.2">
      <c r="A30" s="133"/>
      <c r="B30" s="152"/>
      <c r="C30" s="33" t="s">
        <v>4</v>
      </c>
      <c r="D30" s="33" t="s">
        <v>167</v>
      </c>
      <c r="E30" s="42">
        <v>86186.59</v>
      </c>
    </row>
    <row r="31" spans="1:5" x14ac:dyDescent="0.2">
      <c r="A31" s="132">
        <v>13</v>
      </c>
      <c r="B31" s="152" t="s">
        <v>168</v>
      </c>
      <c r="C31" s="34" t="s">
        <v>3</v>
      </c>
      <c r="D31" s="34" t="s">
        <v>169</v>
      </c>
      <c r="E31" s="93">
        <v>101675.3</v>
      </c>
    </row>
    <row r="32" spans="1:5" x14ac:dyDescent="0.2">
      <c r="A32" s="132"/>
      <c r="B32" s="152"/>
      <c r="C32" s="34" t="s">
        <v>4</v>
      </c>
      <c r="D32" s="34" t="s">
        <v>170</v>
      </c>
      <c r="E32" s="93">
        <v>71392.539999999994</v>
      </c>
    </row>
    <row r="33" spans="1:5" x14ac:dyDescent="0.2">
      <c r="A33" s="132"/>
      <c r="B33" s="152"/>
      <c r="C33" s="34" t="s">
        <v>4</v>
      </c>
      <c r="D33" s="34" t="s">
        <v>171</v>
      </c>
      <c r="E33" s="93">
        <v>63212.14</v>
      </c>
    </row>
    <row r="34" spans="1:5" x14ac:dyDescent="0.2">
      <c r="A34" s="133">
        <v>14</v>
      </c>
      <c r="B34" s="152" t="s">
        <v>172</v>
      </c>
      <c r="C34" s="33" t="s">
        <v>3</v>
      </c>
      <c r="D34" s="33" t="s">
        <v>173</v>
      </c>
      <c r="E34" s="42">
        <v>103737.98</v>
      </c>
    </row>
    <row r="35" spans="1:5" x14ac:dyDescent="0.2">
      <c r="A35" s="133"/>
      <c r="B35" s="152"/>
      <c r="C35" s="33" t="s">
        <v>4</v>
      </c>
      <c r="D35" s="33" t="s">
        <v>14</v>
      </c>
      <c r="E35" s="42">
        <v>52411.23</v>
      </c>
    </row>
    <row r="36" spans="1:5" x14ac:dyDescent="0.2">
      <c r="A36" s="133"/>
      <c r="B36" s="152"/>
      <c r="C36" s="33" t="s">
        <v>4</v>
      </c>
      <c r="D36" s="33" t="s">
        <v>15</v>
      </c>
      <c r="E36" s="42">
        <v>51330.2</v>
      </c>
    </row>
    <row r="37" spans="1:5" x14ac:dyDescent="0.2">
      <c r="A37" s="133">
        <v>15</v>
      </c>
      <c r="B37" s="152" t="s">
        <v>174</v>
      </c>
      <c r="C37" s="33" t="s">
        <v>3</v>
      </c>
      <c r="D37" s="33" t="s">
        <v>175</v>
      </c>
      <c r="E37" s="42">
        <v>80231.73</v>
      </c>
    </row>
    <row r="38" spans="1:5" x14ac:dyDescent="0.2">
      <c r="A38" s="133"/>
      <c r="B38" s="152"/>
      <c r="C38" s="33" t="s">
        <v>4</v>
      </c>
      <c r="D38" s="33" t="s">
        <v>176</v>
      </c>
      <c r="E38" s="42">
        <v>57566.080000000002</v>
      </c>
    </row>
    <row r="39" spans="1:5" x14ac:dyDescent="0.2">
      <c r="A39" s="133"/>
      <c r="B39" s="152"/>
      <c r="C39" s="33" t="s">
        <v>4</v>
      </c>
      <c r="D39" s="33" t="s">
        <v>177</v>
      </c>
      <c r="E39" s="42">
        <v>49154.239999999998</v>
      </c>
    </row>
    <row r="40" spans="1:5" ht="31.5" x14ac:dyDescent="0.2">
      <c r="A40" s="33">
        <v>16</v>
      </c>
      <c r="B40" s="153" t="s">
        <v>178</v>
      </c>
      <c r="C40" s="33" t="s">
        <v>3</v>
      </c>
      <c r="D40" s="33" t="s">
        <v>179</v>
      </c>
      <c r="E40" s="42">
        <v>69371.360000000001</v>
      </c>
    </row>
    <row r="41" spans="1:5" ht="21.75" customHeight="1" x14ac:dyDescent="0.2">
      <c r="A41" s="133">
        <v>17</v>
      </c>
      <c r="B41" s="152" t="s">
        <v>180</v>
      </c>
      <c r="C41" s="33" t="s">
        <v>3</v>
      </c>
      <c r="D41" s="33" t="s">
        <v>181</v>
      </c>
      <c r="E41" s="42">
        <v>56334.95</v>
      </c>
    </row>
    <row r="42" spans="1:5" ht="27" customHeight="1" x14ac:dyDescent="0.2">
      <c r="A42" s="133"/>
      <c r="B42" s="152"/>
      <c r="C42" s="33" t="s">
        <v>4</v>
      </c>
      <c r="D42" s="33" t="s">
        <v>182</v>
      </c>
      <c r="E42" s="42">
        <v>59677.67</v>
      </c>
    </row>
    <row r="43" spans="1:5" ht="30.75" customHeight="1" x14ac:dyDescent="0.2">
      <c r="A43" s="132">
        <v>18</v>
      </c>
      <c r="B43" s="152" t="s">
        <v>183</v>
      </c>
      <c r="C43" s="34" t="s">
        <v>3</v>
      </c>
      <c r="D43" s="34" t="s">
        <v>184</v>
      </c>
      <c r="E43" s="94">
        <v>84266.93</v>
      </c>
    </row>
    <row r="44" spans="1:5" ht="33" customHeight="1" x14ac:dyDescent="0.2">
      <c r="A44" s="132"/>
      <c r="B44" s="152"/>
      <c r="C44" s="34" t="s">
        <v>4</v>
      </c>
      <c r="D44" s="34" t="s">
        <v>185</v>
      </c>
      <c r="E44" s="93">
        <v>58201.86</v>
      </c>
    </row>
    <row r="45" spans="1:5" ht="31.5" x14ac:dyDescent="0.2">
      <c r="A45" s="33">
        <v>19</v>
      </c>
      <c r="B45" s="153" t="s">
        <v>186</v>
      </c>
      <c r="C45" s="33" t="s">
        <v>3</v>
      </c>
      <c r="D45" s="33" t="s">
        <v>187</v>
      </c>
      <c r="E45" s="42">
        <v>77857.440000000002</v>
      </c>
    </row>
    <row r="46" spans="1:5" ht="19.5" customHeight="1" x14ac:dyDescent="0.2">
      <c r="A46" s="129">
        <v>20</v>
      </c>
      <c r="B46" s="154" t="s">
        <v>188</v>
      </c>
      <c r="C46" s="35" t="s">
        <v>3</v>
      </c>
      <c r="D46" s="33" t="s">
        <v>189</v>
      </c>
      <c r="E46" s="41">
        <v>118465.15</v>
      </c>
    </row>
    <row r="47" spans="1:5" ht="21" customHeight="1" x14ac:dyDescent="0.2">
      <c r="A47" s="129"/>
      <c r="B47" s="154"/>
      <c r="C47" s="35" t="s">
        <v>4</v>
      </c>
      <c r="D47" s="33" t="s">
        <v>16</v>
      </c>
      <c r="E47" s="41">
        <v>55771.19</v>
      </c>
    </row>
    <row r="48" spans="1:5" ht="20.25" customHeight="1" x14ac:dyDescent="0.2">
      <c r="A48" s="129"/>
      <c r="B48" s="154"/>
      <c r="C48" s="35" t="s">
        <v>4</v>
      </c>
      <c r="D48" s="35" t="s">
        <v>17</v>
      </c>
      <c r="E48" s="41">
        <v>55157</v>
      </c>
    </row>
    <row r="49" spans="1:5" ht="21" customHeight="1" x14ac:dyDescent="0.2">
      <c r="A49" s="129"/>
      <c r="B49" s="154"/>
      <c r="C49" s="33" t="s">
        <v>18</v>
      </c>
      <c r="D49" s="33" t="s">
        <v>19</v>
      </c>
      <c r="E49" s="41">
        <v>58886</v>
      </c>
    </row>
    <row r="50" spans="1:5" ht="23.25" customHeight="1" x14ac:dyDescent="0.2">
      <c r="A50" s="133">
        <v>21</v>
      </c>
      <c r="B50" s="152" t="s">
        <v>190</v>
      </c>
      <c r="C50" s="33" t="s">
        <v>3</v>
      </c>
      <c r="D50" s="33" t="s">
        <v>191</v>
      </c>
      <c r="E50" s="42">
        <v>65030.89</v>
      </c>
    </row>
    <row r="51" spans="1:5" ht="32.25" customHeight="1" x14ac:dyDescent="0.2">
      <c r="A51" s="133"/>
      <c r="B51" s="152"/>
      <c r="C51" s="33" t="s">
        <v>4</v>
      </c>
      <c r="D51" s="33" t="s">
        <v>192</v>
      </c>
      <c r="E51" s="42">
        <v>77122.5</v>
      </c>
    </row>
    <row r="52" spans="1:5" ht="24.75" customHeight="1" x14ac:dyDescent="0.2">
      <c r="A52" s="132">
        <v>22</v>
      </c>
      <c r="B52" s="152" t="s">
        <v>193</v>
      </c>
      <c r="C52" s="34" t="s">
        <v>3</v>
      </c>
      <c r="D52" s="34" t="s">
        <v>194</v>
      </c>
      <c r="E52" s="93">
        <f>946328.77/12</f>
        <v>78860.730833333335</v>
      </c>
    </row>
    <row r="53" spans="1:5" ht="22.5" customHeight="1" x14ac:dyDescent="0.2">
      <c r="A53" s="132"/>
      <c r="B53" s="152"/>
      <c r="C53" s="34" t="s">
        <v>4</v>
      </c>
      <c r="D53" s="34" t="s">
        <v>20</v>
      </c>
      <c r="E53" s="93">
        <f>222565.22/3</f>
        <v>74188.406666666662</v>
      </c>
    </row>
    <row r="54" spans="1:5" ht="21.75" customHeight="1" x14ac:dyDescent="0.2">
      <c r="A54" s="132"/>
      <c r="B54" s="152"/>
      <c r="C54" s="34" t="s">
        <v>4</v>
      </c>
      <c r="D54" s="34" t="s">
        <v>195</v>
      </c>
      <c r="E54" s="93">
        <f>837430.21/12</f>
        <v>69785.85083333333</v>
      </c>
    </row>
    <row r="55" spans="1:5" ht="47.25" x14ac:dyDescent="0.2">
      <c r="A55" s="33">
        <v>23</v>
      </c>
      <c r="B55" s="153" t="s">
        <v>196</v>
      </c>
      <c r="C55" s="33" t="s">
        <v>3</v>
      </c>
      <c r="D55" s="33" t="s">
        <v>197</v>
      </c>
      <c r="E55" s="42">
        <v>72473.11</v>
      </c>
    </row>
    <row r="56" spans="1:5" ht="31.5" x14ac:dyDescent="0.2">
      <c r="A56" s="33">
        <v>24</v>
      </c>
      <c r="B56" s="153" t="s">
        <v>198</v>
      </c>
      <c r="C56" s="33" t="s">
        <v>3</v>
      </c>
      <c r="D56" s="33" t="s">
        <v>199</v>
      </c>
      <c r="E56" s="42">
        <v>72574.45</v>
      </c>
    </row>
    <row r="57" spans="1:5" ht="31.5" x14ac:dyDescent="0.2">
      <c r="A57" s="33">
        <v>25</v>
      </c>
      <c r="B57" s="153" t="s">
        <v>200</v>
      </c>
      <c r="C57" s="33" t="s">
        <v>3</v>
      </c>
      <c r="D57" s="33" t="s">
        <v>201</v>
      </c>
      <c r="E57" s="42">
        <v>62461.54</v>
      </c>
    </row>
    <row r="58" spans="1:5" x14ac:dyDescent="0.2">
      <c r="A58" s="133">
        <v>26</v>
      </c>
      <c r="B58" s="152" t="s">
        <v>202</v>
      </c>
      <c r="C58" s="33" t="s">
        <v>3</v>
      </c>
      <c r="D58" s="33" t="s">
        <v>203</v>
      </c>
      <c r="E58" s="42">
        <v>86663.83</v>
      </c>
    </row>
    <row r="59" spans="1:5" x14ac:dyDescent="0.2">
      <c r="A59" s="133"/>
      <c r="B59" s="152"/>
      <c r="C59" s="4" t="s">
        <v>4</v>
      </c>
      <c r="D59" s="33" t="s">
        <v>21</v>
      </c>
      <c r="E59" s="42">
        <v>63145.279999999999</v>
      </c>
    </row>
    <row r="60" spans="1:5" x14ac:dyDescent="0.2">
      <c r="A60" s="133"/>
      <c r="B60" s="152"/>
      <c r="C60" s="33" t="s">
        <v>4</v>
      </c>
      <c r="D60" s="33" t="s">
        <v>22</v>
      </c>
      <c r="E60" s="42">
        <v>56323.44</v>
      </c>
    </row>
    <row r="61" spans="1:5" ht="47.25" x14ac:dyDescent="0.2">
      <c r="A61" s="33">
        <v>27</v>
      </c>
      <c r="B61" s="153" t="s">
        <v>204</v>
      </c>
      <c r="C61" s="33" t="s">
        <v>3</v>
      </c>
      <c r="D61" s="33" t="s">
        <v>205</v>
      </c>
      <c r="E61" s="42">
        <v>70653.649999999994</v>
      </c>
    </row>
    <row r="62" spans="1:5" ht="31.5" x14ac:dyDescent="0.2">
      <c r="A62" s="33">
        <v>28</v>
      </c>
      <c r="B62" s="153" t="s">
        <v>206</v>
      </c>
      <c r="C62" s="33" t="s">
        <v>3</v>
      </c>
      <c r="D62" s="33" t="s">
        <v>207</v>
      </c>
      <c r="E62" s="42">
        <v>68476.259999999995</v>
      </c>
    </row>
    <row r="63" spans="1:5" x14ac:dyDescent="0.2">
      <c r="A63" s="133">
        <v>29</v>
      </c>
      <c r="B63" s="152" t="s">
        <v>208</v>
      </c>
      <c r="C63" s="33" t="s">
        <v>3</v>
      </c>
      <c r="D63" s="33" t="s">
        <v>209</v>
      </c>
      <c r="E63" s="42">
        <v>97953.7</v>
      </c>
    </row>
    <row r="64" spans="1:5" x14ac:dyDescent="0.2">
      <c r="A64" s="133"/>
      <c r="B64" s="152"/>
      <c r="C64" s="33" t="s">
        <v>4</v>
      </c>
      <c r="D64" s="33" t="s">
        <v>23</v>
      </c>
      <c r="E64" s="42">
        <v>66242.64</v>
      </c>
    </row>
    <row r="65" spans="1:5" x14ac:dyDescent="0.2">
      <c r="A65" s="133"/>
      <c r="B65" s="152"/>
      <c r="C65" s="33" t="s">
        <v>4</v>
      </c>
      <c r="D65" s="4" t="s">
        <v>24</v>
      </c>
      <c r="E65" s="42">
        <v>62497.3</v>
      </c>
    </row>
    <row r="66" spans="1:5" ht="27" customHeight="1" x14ac:dyDescent="0.2">
      <c r="A66" s="133">
        <v>30</v>
      </c>
      <c r="B66" s="152" t="s">
        <v>210</v>
      </c>
      <c r="C66" s="33" t="s">
        <v>3</v>
      </c>
      <c r="D66" s="33" t="s">
        <v>25</v>
      </c>
      <c r="E66" s="42">
        <v>70727.460000000006</v>
      </c>
    </row>
    <row r="67" spans="1:5" ht="33.75" customHeight="1" x14ac:dyDescent="0.2">
      <c r="A67" s="133"/>
      <c r="B67" s="152"/>
      <c r="C67" s="33" t="s">
        <v>4</v>
      </c>
      <c r="D67" s="33" t="s">
        <v>26</v>
      </c>
      <c r="E67" s="42">
        <v>63244.89</v>
      </c>
    </row>
    <row r="68" spans="1:5" ht="22.5" customHeight="1" x14ac:dyDescent="0.2">
      <c r="A68" s="133">
        <v>31</v>
      </c>
      <c r="B68" s="152" t="s">
        <v>211</v>
      </c>
      <c r="C68" s="33" t="s">
        <v>3</v>
      </c>
      <c r="D68" s="33" t="s">
        <v>212</v>
      </c>
      <c r="E68" s="42">
        <v>78211.38</v>
      </c>
    </row>
    <row r="69" spans="1:5" ht="20.25" customHeight="1" x14ac:dyDescent="0.2">
      <c r="A69" s="133"/>
      <c r="B69" s="152"/>
      <c r="C69" s="33" t="s">
        <v>4</v>
      </c>
      <c r="D69" s="33" t="s">
        <v>27</v>
      </c>
      <c r="E69" s="42">
        <v>48505.65</v>
      </c>
    </row>
    <row r="70" spans="1:5" ht="23.25" customHeight="1" x14ac:dyDescent="0.2">
      <c r="A70" s="133"/>
      <c r="B70" s="152"/>
      <c r="C70" s="33" t="s">
        <v>4</v>
      </c>
      <c r="D70" s="33" t="s">
        <v>28</v>
      </c>
      <c r="E70" s="42">
        <v>47662.66</v>
      </c>
    </row>
    <row r="71" spans="1:5" ht="31.5" x14ac:dyDescent="0.2">
      <c r="A71" s="129">
        <v>32</v>
      </c>
      <c r="B71" s="152" t="s">
        <v>213</v>
      </c>
      <c r="C71" s="35" t="s">
        <v>3</v>
      </c>
      <c r="D71" s="35" t="s">
        <v>29</v>
      </c>
      <c r="E71" s="41">
        <v>104882.84</v>
      </c>
    </row>
    <row r="72" spans="1:5" ht="20.25" customHeight="1" x14ac:dyDescent="0.2">
      <c r="A72" s="130"/>
      <c r="B72" s="154"/>
      <c r="C72" s="35" t="s">
        <v>4</v>
      </c>
      <c r="D72" s="35" t="s">
        <v>30</v>
      </c>
      <c r="E72" s="41">
        <v>56336.44</v>
      </c>
    </row>
    <row r="73" spans="1:5" ht="23.25" customHeight="1" x14ac:dyDescent="0.2">
      <c r="A73" s="130"/>
      <c r="B73" s="154"/>
      <c r="C73" s="35" t="s">
        <v>214</v>
      </c>
      <c r="D73" s="35" t="s">
        <v>31</v>
      </c>
      <c r="E73" s="41">
        <v>32534.89</v>
      </c>
    </row>
    <row r="74" spans="1:5" ht="25.5" customHeight="1" x14ac:dyDescent="0.2">
      <c r="A74" s="130"/>
      <c r="B74" s="154"/>
      <c r="C74" s="35" t="s">
        <v>214</v>
      </c>
      <c r="D74" s="35" t="s">
        <v>32</v>
      </c>
      <c r="E74" s="41">
        <v>35794.78</v>
      </c>
    </row>
    <row r="75" spans="1:5" ht="21" customHeight="1" x14ac:dyDescent="0.2">
      <c r="A75" s="130"/>
      <c r="B75" s="154"/>
      <c r="C75" s="35" t="s">
        <v>214</v>
      </c>
      <c r="D75" s="35" t="s">
        <v>33</v>
      </c>
      <c r="E75" s="41">
        <v>21520.22</v>
      </c>
    </row>
    <row r="76" spans="1:5" x14ac:dyDescent="0.2">
      <c r="A76" s="130"/>
      <c r="B76" s="154"/>
      <c r="C76" s="35" t="s">
        <v>215</v>
      </c>
      <c r="D76" s="35" t="s">
        <v>35</v>
      </c>
      <c r="E76" s="41">
        <v>53249.25</v>
      </c>
    </row>
    <row r="77" spans="1:5" ht="19.5" customHeight="1" x14ac:dyDescent="0.2">
      <c r="A77" s="133">
        <v>33</v>
      </c>
      <c r="B77" s="152" t="s">
        <v>216</v>
      </c>
      <c r="C77" s="33" t="s">
        <v>3</v>
      </c>
      <c r="D77" s="33" t="s">
        <v>217</v>
      </c>
      <c r="E77" s="42">
        <v>74116.53</v>
      </c>
    </row>
    <row r="78" spans="1:5" ht="20.25" customHeight="1" x14ac:dyDescent="0.2">
      <c r="A78" s="133"/>
      <c r="B78" s="152"/>
      <c r="C78" s="33" t="s">
        <v>4</v>
      </c>
      <c r="D78" s="33" t="s">
        <v>218</v>
      </c>
      <c r="E78" s="42">
        <v>49994.43</v>
      </c>
    </row>
    <row r="79" spans="1:5" ht="22.5" customHeight="1" x14ac:dyDescent="0.2">
      <c r="A79" s="133"/>
      <c r="B79" s="152"/>
      <c r="C79" s="33" t="s">
        <v>4</v>
      </c>
      <c r="D79" s="33" t="s">
        <v>36</v>
      </c>
      <c r="E79" s="42">
        <v>48320.31</v>
      </c>
    </row>
    <row r="80" spans="1:5" ht="31.5" x14ac:dyDescent="0.2">
      <c r="A80" s="33">
        <v>34</v>
      </c>
      <c r="B80" s="153" t="s">
        <v>219</v>
      </c>
      <c r="C80" s="33" t="s">
        <v>3</v>
      </c>
      <c r="D80" s="33" t="s">
        <v>220</v>
      </c>
      <c r="E80" s="42">
        <v>57979.21</v>
      </c>
    </row>
    <row r="81" spans="1:5" ht="20.25" customHeight="1" x14ac:dyDescent="0.2">
      <c r="A81" s="133">
        <v>35</v>
      </c>
      <c r="B81" s="152" t="s">
        <v>221</v>
      </c>
      <c r="C81" s="33" t="s">
        <v>3</v>
      </c>
      <c r="D81" s="33" t="s">
        <v>223</v>
      </c>
      <c r="E81" s="42">
        <v>106455.51</v>
      </c>
    </row>
    <row r="82" spans="1:5" ht="18" customHeight="1" x14ac:dyDescent="0.2">
      <c r="A82" s="133"/>
      <c r="B82" s="152"/>
      <c r="C82" s="33" t="s">
        <v>4</v>
      </c>
      <c r="D82" s="33" t="s">
        <v>224</v>
      </c>
      <c r="E82" s="42">
        <v>65905.87</v>
      </c>
    </row>
    <row r="83" spans="1:5" ht="21" customHeight="1" x14ac:dyDescent="0.2">
      <c r="A83" s="133"/>
      <c r="B83" s="152"/>
      <c r="C83" s="33" t="s">
        <v>4</v>
      </c>
      <c r="D83" s="33" t="s">
        <v>37</v>
      </c>
      <c r="E83" s="42">
        <v>56735.89</v>
      </c>
    </row>
    <row r="84" spans="1:5" ht="20.25" customHeight="1" x14ac:dyDescent="0.2">
      <c r="A84" s="133">
        <v>36</v>
      </c>
      <c r="B84" s="152" t="s">
        <v>225</v>
      </c>
      <c r="C84" s="33" t="s">
        <v>3</v>
      </c>
      <c r="D84" s="33" t="s">
        <v>222</v>
      </c>
      <c r="E84" s="42">
        <v>76965.399999999994</v>
      </c>
    </row>
    <row r="85" spans="1:5" ht="19.5" customHeight="1" x14ac:dyDescent="0.2">
      <c r="A85" s="133"/>
      <c r="B85" s="152"/>
      <c r="C85" s="33" t="s">
        <v>4</v>
      </c>
      <c r="D85" s="33" t="s">
        <v>226</v>
      </c>
      <c r="E85" s="42">
        <v>65042.3</v>
      </c>
    </row>
    <row r="86" spans="1:5" ht="20.25" customHeight="1" x14ac:dyDescent="0.2">
      <c r="A86" s="133"/>
      <c r="B86" s="152"/>
      <c r="C86" s="33" t="s">
        <v>4</v>
      </c>
      <c r="D86" s="33" t="s">
        <v>227</v>
      </c>
      <c r="E86" s="42">
        <v>65688.509999999995</v>
      </c>
    </row>
    <row r="87" spans="1:5" ht="19.5" customHeight="1" x14ac:dyDescent="0.2">
      <c r="A87" s="133">
        <v>37</v>
      </c>
      <c r="B87" s="152" t="s">
        <v>228</v>
      </c>
      <c r="C87" s="33" t="s">
        <v>3</v>
      </c>
      <c r="D87" s="33" t="s">
        <v>229</v>
      </c>
      <c r="E87" s="42">
        <v>69123.77</v>
      </c>
    </row>
    <row r="88" spans="1:5" ht="20.25" customHeight="1" x14ac:dyDescent="0.2">
      <c r="A88" s="133"/>
      <c r="B88" s="152"/>
      <c r="C88" s="33" t="s">
        <v>4</v>
      </c>
      <c r="D88" s="33" t="s">
        <v>230</v>
      </c>
      <c r="E88" s="42">
        <v>69397.119999999995</v>
      </c>
    </row>
    <row r="89" spans="1:5" ht="20.25" customHeight="1" x14ac:dyDescent="0.2">
      <c r="A89" s="133"/>
      <c r="B89" s="152"/>
      <c r="C89" s="33" t="s">
        <v>4</v>
      </c>
      <c r="D89" s="33" t="s">
        <v>231</v>
      </c>
      <c r="E89" s="42">
        <v>64058.41</v>
      </c>
    </row>
    <row r="90" spans="1:5" ht="31.5" x14ac:dyDescent="0.2">
      <c r="A90" s="33">
        <v>38</v>
      </c>
      <c r="B90" s="153" t="s">
        <v>232</v>
      </c>
      <c r="C90" s="33" t="s">
        <v>3</v>
      </c>
      <c r="D90" s="33" t="s">
        <v>233</v>
      </c>
      <c r="E90" s="42">
        <v>77527.289999999994</v>
      </c>
    </row>
    <row r="91" spans="1:5" ht="19.5" customHeight="1" x14ac:dyDescent="0.2">
      <c r="A91" s="133">
        <v>39</v>
      </c>
      <c r="B91" s="152" t="s">
        <v>234</v>
      </c>
      <c r="C91" s="33" t="s">
        <v>3</v>
      </c>
      <c r="D91" s="33" t="s">
        <v>235</v>
      </c>
      <c r="E91" s="42">
        <v>100745.9</v>
      </c>
    </row>
    <row r="92" spans="1:5" ht="18.75" customHeight="1" x14ac:dyDescent="0.2">
      <c r="A92" s="133"/>
      <c r="B92" s="152"/>
      <c r="C92" s="33" t="s">
        <v>4</v>
      </c>
      <c r="D92" s="33" t="s">
        <v>236</v>
      </c>
      <c r="E92" s="42">
        <v>62084.59</v>
      </c>
    </row>
    <row r="93" spans="1:5" ht="21.75" customHeight="1" x14ac:dyDescent="0.2">
      <c r="A93" s="133"/>
      <c r="B93" s="152"/>
      <c r="C93" s="33" t="s">
        <v>4</v>
      </c>
      <c r="D93" s="33" t="s">
        <v>237</v>
      </c>
      <c r="E93" s="42">
        <v>60971.199999999997</v>
      </c>
    </row>
    <row r="94" spans="1:5" ht="21.75" customHeight="1" x14ac:dyDescent="0.2">
      <c r="A94" s="133">
        <v>40</v>
      </c>
      <c r="B94" s="152" t="s">
        <v>238</v>
      </c>
      <c r="C94" s="33" t="s">
        <v>3</v>
      </c>
      <c r="D94" s="33" t="s">
        <v>239</v>
      </c>
      <c r="E94" s="42">
        <v>95843.77</v>
      </c>
    </row>
    <row r="95" spans="1:5" ht="22.5" customHeight="1" x14ac:dyDescent="0.2">
      <c r="A95" s="133"/>
      <c r="B95" s="152"/>
      <c r="C95" s="33" t="s">
        <v>4</v>
      </c>
      <c r="D95" s="33" t="s">
        <v>240</v>
      </c>
      <c r="E95" s="42">
        <v>60986.33</v>
      </c>
    </row>
    <row r="96" spans="1:5" ht="47.25" x14ac:dyDescent="0.2">
      <c r="A96" s="33">
        <v>41</v>
      </c>
      <c r="B96" s="153" t="s">
        <v>241</v>
      </c>
      <c r="C96" s="33" t="s">
        <v>3</v>
      </c>
      <c r="D96" s="33" t="s">
        <v>242</v>
      </c>
      <c r="E96" s="42">
        <v>76614</v>
      </c>
    </row>
    <row r="97" spans="1:5" ht="20.25" customHeight="1" x14ac:dyDescent="0.2">
      <c r="A97" s="133">
        <v>42</v>
      </c>
      <c r="B97" s="155" t="s">
        <v>243</v>
      </c>
      <c r="C97" s="33" t="s">
        <v>3</v>
      </c>
      <c r="D97" s="33" t="s">
        <v>244</v>
      </c>
      <c r="E97" s="42">
        <v>92852.12</v>
      </c>
    </row>
    <row r="98" spans="1:5" ht="18.75" customHeight="1" x14ac:dyDescent="0.2">
      <c r="A98" s="133"/>
      <c r="B98" s="155"/>
      <c r="C98" s="33" t="s">
        <v>4</v>
      </c>
      <c r="D98" s="33" t="s">
        <v>38</v>
      </c>
      <c r="E98" s="42">
        <v>36694.93</v>
      </c>
    </row>
    <row r="99" spans="1:5" ht="18.75" customHeight="1" x14ac:dyDescent="0.2">
      <c r="A99" s="133"/>
      <c r="B99" s="155"/>
      <c r="C99" s="33" t="s">
        <v>4</v>
      </c>
      <c r="D99" s="33" t="s">
        <v>39</v>
      </c>
      <c r="E99" s="42">
        <v>38451.35</v>
      </c>
    </row>
    <row r="100" spans="1:5" ht="21" customHeight="1" x14ac:dyDescent="0.2">
      <c r="A100" s="133">
        <v>43</v>
      </c>
      <c r="B100" s="152" t="s">
        <v>245</v>
      </c>
      <c r="C100" s="33" t="s">
        <v>3</v>
      </c>
      <c r="D100" s="33" t="s">
        <v>246</v>
      </c>
      <c r="E100" s="42">
        <v>105038.71</v>
      </c>
    </row>
    <row r="101" spans="1:5" ht="19.5" customHeight="1" x14ac:dyDescent="0.2">
      <c r="A101" s="133"/>
      <c r="B101" s="152"/>
      <c r="C101" s="33" t="s">
        <v>4</v>
      </c>
      <c r="D101" s="33" t="s">
        <v>247</v>
      </c>
      <c r="E101" s="42">
        <v>63655.74</v>
      </c>
    </row>
    <row r="102" spans="1:5" ht="20.25" customHeight="1" x14ac:dyDescent="0.2">
      <c r="A102" s="133"/>
      <c r="B102" s="152"/>
      <c r="C102" s="33" t="s">
        <v>4</v>
      </c>
      <c r="D102" s="33" t="s">
        <v>40</v>
      </c>
      <c r="E102" s="42">
        <v>63821.120000000003</v>
      </c>
    </row>
    <row r="103" spans="1:5" ht="23.25" customHeight="1" x14ac:dyDescent="0.2">
      <c r="A103" s="133">
        <v>44</v>
      </c>
      <c r="B103" s="152" t="s">
        <v>248</v>
      </c>
      <c r="C103" s="33" t="s">
        <v>3</v>
      </c>
      <c r="D103" s="33" t="s">
        <v>249</v>
      </c>
      <c r="E103" s="42">
        <v>83796.27</v>
      </c>
    </row>
    <row r="104" spans="1:5" ht="20.25" customHeight="1" x14ac:dyDescent="0.2">
      <c r="A104" s="133"/>
      <c r="B104" s="152"/>
      <c r="C104" s="33" t="s">
        <v>4</v>
      </c>
      <c r="D104" s="33" t="s">
        <v>251</v>
      </c>
      <c r="E104" s="42">
        <v>57559.77</v>
      </c>
    </row>
    <row r="105" spans="1:5" ht="22.5" customHeight="1" x14ac:dyDescent="0.2">
      <c r="A105" s="133"/>
      <c r="B105" s="152"/>
      <c r="C105" s="33" t="s">
        <v>4</v>
      </c>
      <c r="D105" s="33" t="s">
        <v>250</v>
      </c>
      <c r="E105" s="42">
        <v>50602.53</v>
      </c>
    </row>
    <row r="106" spans="1:5" ht="23.25" customHeight="1" x14ac:dyDescent="0.2">
      <c r="A106" s="133">
        <v>45</v>
      </c>
      <c r="B106" s="152" t="s">
        <v>252</v>
      </c>
      <c r="C106" s="33" t="s">
        <v>3</v>
      </c>
      <c r="D106" s="33" t="s">
        <v>253</v>
      </c>
      <c r="E106" s="42" t="s">
        <v>41</v>
      </c>
    </row>
    <row r="107" spans="1:5" ht="22.5" customHeight="1" x14ac:dyDescent="0.2">
      <c r="A107" s="133"/>
      <c r="B107" s="152"/>
      <c r="C107" s="33" t="s">
        <v>4</v>
      </c>
      <c r="D107" s="33" t="s">
        <v>42</v>
      </c>
      <c r="E107" s="42" t="s">
        <v>43</v>
      </c>
    </row>
    <row r="108" spans="1:5" ht="24" customHeight="1" x14ac:dyDescent="0.2">
      <c r="A108" s="133"/>
      <c r="B108" s="152"/>
      <c r="C108" s="33" t="s">
        <v>4</v>
      </c>
      <c r="D108" s="33" t="s">
        <v>44</v>
      </c>
      <c r="E108" s="42">
        <v>60026.31</v>
      </c>
    </row>
    <row r="109" spans="1:5" ht="24" customHeight="1" x14ac:dyDescent="0.2">
      <c r="A109" s="133">
        <v>46</v>
      </c>
      <c r="B109" s="152" t="s">
        <v>254</v>
      </c>
      <c r="C109" s="33" t="s">
        <v>3</v>
      </c>
      <c r="D109" s="33" t="s">
        <v>255</v>
      </c>
      <c r="E109" s="42">
        <v>90478.64</v>
      </c>
    </row>
    <row r="110" spans="1:5" ht="22.5" customHeight="1" x14ac:dyDescent="0.2">
      <c r="A110" s="133"/>
      <c r="B110" s="152"/>
      <c r="C110" s="33" t="s">
        <v>4</v>
      </c>
      <c r="D110" s="33" t="s">
        <v>256</v>
      </c>
      <c r="E110" s="42">
        <v>84711.26</v>
      </c>
    </row>
    <row r="111" spans="1:5" ht="22.5" customHeight="1" x14ac:dyDescent="0.2">
      <c r="A111" s="133"/>
      <c r="B111" s="152"/>
      <c r="C111" s="33" t="s">
        <v>4</v>
      </c>
      <c r="D111" s="33" t="s">
        <v>257</v>
      </c>
      <c r="E111" s="42">
        <v>74790.3</v>
      </c>
    </row>
    <row r="112" spans="1:5" ht="21.75" customHeight="1" x14ac:dyDescent="0.2">
      <c r="A112" s="133">
        <v>47</v>
      </c>
      <c r="B112" s="152" t="s">
        <v>258</v>
      </c>
      <c r="C112" s="33" t="s">
        <v>3</v>
      </c>
      <c r="D112" s="33" t="s">
        <v>259</v>
      </c>
      <c r="E112" s="42">
        <v>77241.899999999994</v>
      </c>
    </row>
    <row r="113" spans="1:5" ht="20.25" customHeight="1" x14ac:dyDescent="0.2">
      <c r="A113" s="133"/>
      <c r="B113" s="152"/>
      <c r="C113" s="33" t="s">
        <v>4</v>
      </c>
      <c r="D113" s="33" t="s">
        <v>260</v>
      </c>
      <c r="E113" s="42">
        <v>46812.92</v>
      </c>
    </row>
    <row r="114" spans="1:5" ht="22.5" customHeight="1" x14ac:dyDescent="0.2">
      <c r="A114" s="133"/>
      <c r="B114" s="152"/>
      <c r="C114" s="33" t="s">
        <v>4</v>
      </c>
      <c r="D114" s="33" t="s">
        <v>261</v>
      </c>
      <c r="E114" s="42">
        <v>57250.79</v>
      </c>
    </row>
    <row r="115" spans="1:5" ht="21.75" customHeight="1" x14ac:dyDescent="0.2">
      <c r="A115" s="133">
        <v>48</v>
      </c>
      <c r="B115" s="152" t="s">
        <v>262</v>
      </c>
      <c r="C115" s="33" t="s">
        <v>3</v>
      </c>
      <c r="D115" s="33" t="s">
        <v>263</v>
      </c>
      <c r="E115" s="42">
        <v>81527.100000000006</v>
      </c>
    </row>
    <row r="116" spans="1:5" ht="24.75" customHeight="1" x14ac:dyDescent="0.2">
      <c r="A116" s="133"/>
      <c r="B116" s="152"/>
      <c r="C116" s="34" t="s">
        <v>4</v>
      </c>
      <c r="D116" s="33" t="s">
        <v>264</v>
      </c>
      <c r="E116" s="42">
        <v>60534.76</v>
      </c>
    </row>
    <row r="117" spans="1:5" ht="31.5" x14ac:dyDescent="0.2">
      <c r="A117" s="33">
        <v>49</v>
      </c>
      <c r="B117" s="153" t="s">
        <v>265</v>
      </c>
      <c r="C117" s="33" t="s">
        <v>3</v>
      </c>
      <c r="D117" s="33" t="s">
        <v>266</v>
      </c>
      <c r="E117" s="42">
        <v>63333.21</v>
      </c>
    </row>
    <row r="118" spans="1:5" ht="21.75" customHeight="1" x14ac:dyDescent="0.2">
      <c r="A118" s="133">
        <v>50</v>
      </c>
      <c r="B118" s="152" t="s">
        <v>267</v>
      </c>
      <c r="C118" s="33" t="s">
        <v>3</v>
      </c>
      <c r="D118" s="33" t="s">
        <v>268</v>
      </c>
      <c r="E118" s="95">
        <v>94464.69</v>
      </c>
    </row>
    <row r="119" spans="1:5" ht="26.25" customHeight="1" x14ac:dyDescent="0.2">
      <c r="A119" s="133"/>
      <c r="B119" s="152"/>
      <c r="C119" s="33" t="s">
        <v>4</v>
      </c>
      <c r="D119" s="33" t="s">
        <v>45</v>
      </c>
      <c r="E119" s="95">
        <v>95362.49</v>
      </c>
    </row>
    <row r="120" spans="1:5" ht="31.5" x14ac:dyDescent="0.2">
      <c r="A120" s="38">
        <v>51</v>
      </c>
      <c r="B120" s="156" t="s">
        <v>269</v>
      </c>
      <c r="C120" s="33" t="s">
        <v>3</v>
      </c>
      <c r="D120" s="38" t="s">
        <v>46</v>
      </c>
      <c r="E120" s="96">
        <v>67839.58</v>
      </c>
    </row>
    <row r="121" spans="1:5" ht="21" customHeight="1" x14ac:dyDescent="0.2">
      <c r="A121" s="133">
        <v>52</v>
      </c>
      <c r="B121" s="152" t="s">
        <v>270</v>
      </c>
      <c r="C121" s="33" t="s">
        <v>3</v>
      </c>
      <c r="D121" s="33" t="s">
        <v>47</v>
      </c>
      <c r="E121" s="42">
        <v>78790.539999999994</v>
      </c>
    </row>
    <row r="122" spans="1:5" ht="22.5" customHeight="1" x14ac:dyDescent="0.2">
      <c r="A122" s="133"/>
      <c r="B122" s="152"/>
      <c r="C122" s="33" t="s">
        <v>4</v>
      </c>
      <c r="D122" s="33" t="s">
        <v>271</v>
      </c>
      <c r="E122" s="42">
        <v>66118.61</v>
      </c>
    </row>
    <row r="123" spans="1:5" ht="21" customHeight="1" x14ac:dyDescent="0.2">
      <c r="A123" s="133"/>
      <c r="B123" s="152"/>
      <c r="C123" s="33" t="s">
        <v>4</v>
      </c>
      <c r="D123" s="33" t="s">
        <v>272</v>
      </c>
      <c r="E123" s="42">
        <v>59748.41</v>
      </c>
    </row>
    <row r="124" spans="1:5" ht="23.25" customHeight="1" x14ac:dyDescent="0.2">
      <c r="A124" s="133">
        <v>53</v>
      </c>
      <c r="B124" s="152" t="s">
        <v>273</v>
      </c>
      <c r="C124" s="33" t="s">
        <v>3</v>
      </c>
      <c r="D124" s="33" t="s">
        <v>274</v>
      </c>
      <c r="E124" s="42">
        <v>76781.8</v>
      </c>
    </row>
    <row r="125" spans="1:5" ht="21.75" customHeight="1" x14ac:dyDescent="0.2">
      <c r="A125" s="133"/>
      <c r="B125" s="152"/>
      <c r="C125" s="33" t="s">
        <v>4</v>
      </c>
      <c r="D125" s="33" t="s">
        <v>48</v>
      </c>
      <c r="E125" s="42">
        <v>45639.19</v>
      </c>
    </row>
    <row r="126" spans="1:5" ht="23.25" customHeight="1" x14ac:dyDescent="0.2">
      <c r="A126" s="133"/>
      <c r="B126" s="152"/>
      <c r="C126" s="33" t="s">
        <v>4</v>
      </c>
      <c r="D126" s="33" t="s">
        <v>49</v>
      </c>
      <c r="E126" s="42">
        <v>52163.33</v>
      </c>
    </row>
    <row r="127" spans="1:5" ht="22.5" customHeight="1" x14ac:dyDescent="0.2">
      <c r="A127" s="133">
        <v>54</v>
      </c>
      <c r="B127" s="152" t="s">
        <v>275</v>
      </c>
      <c r="C127" s="33" t="s">
        <v>3</v>
      </c>
      <c r="D127" s="33" t="s">
        <v>276</v>
      </c>
      <c r="E127" s="42">
        <v>77001.759999999995</v>
      </c>
    </row>
    <row r="128" spans="1:5" ht="20.25" customHeight="1" x14ac:dyDescent="0.2">
      <c r="A128" s="133"/>
      <c r="B128" s="152"/>
      <c r="C128" s="33" t="s">
        <v>4</v>
      </c>
      <c r="D128" s="33" t="s">
        <v>277</v>
      </c>
      <c r="E128" s="42">
        <v>60655.07</v>
      </c>
    </row>
    <row r="129" spans="1:5" ht="21.75" customHeight="1" x14ac:dyDescent="0.2">
      <c r="A129" s="133"/>
      <c r="B129" s="152"/>
      <c r="C129" s="33" t="s">
        <v>4</v>
      </c>
      <c r="D129" s="33" t="s">
        <v>278</v>
      </c>
      <c r="E129" s="42">
        <v>69114.720000000001</v>
      </c>
    </row>
    <row r="130" spans="1:5" ht="20.25" customHeight="1" x14ac:dyDescent="0.2">
      <c r="A130" s="133">
        <v>55</v>
      </c>
      <c r="B130" s="152" t="s">
        <v>279</v>
      </c>
      <c r="C130" s="33" t="s">
        <v>3</v>
      </c>
      <c r="D130" s="33" t="s">
        <v>280</v>
      </c>
      <c r="E130" s="42">
        <v>73713.59</v>
      </c>
    </row>
    <row r="131" spans="1:5" ht="18" customHeight="1" x14ac:dyDescent="0.2">
      <c r="A131" s="133"/>
      <c r="B131" s="152"/>
      <c r="C131" s="33" t="s">
        <v>4</v>
      </c>
      <c r="D131" s="33" t="s">
        <v>50</v>
      </c>
      <c r="E131" s="42">
        <v>67554.91</v>
      </c>
    </row>
    <row r="132" spans="1:5" ht="19.5" customHeight="1" x14ac:dyDescent="0.2">
      <c r="A132" s="133"/>
      <c r="B132" s="152"/>
      <c r="C132" s="33" t="s">
        <v>4</v>
      </c>
      <c r="D132" s="33" t="s">
        <v>281</v>
      </c>
      <c r="E132" s="42">
        <v>60430.55</v>
      </c>
    </row>
    <row r="133" spans="1:5" ht="19.5" customHeight="1" x14ac:dyDescent="0.2">
      <c r="A133" s="132">
        <v>56</v>
      </c>
      <c r="B133" s="152" t="s">
        <v>282</v>
      </c>
      <c r="C133" s="34" t="s">
        <v>3</v>
      </c>
      <c r="D133" s="34" t="s">
        <v>51</v>
      </c>
      <c r="E133" s="93">
        <v>87256.99</v>
      </c>
    </row>
    <row r="134" spans="1:5" ht="20.25" customHeight="1" x14ac:dyDescent="0.2">
      <c r="A134" s="132"/>
      <c r="B134" s="152"/>
      <c r="C134" s="34" t="s">
        <v>4</v>
      </c>
      <c r="D134" s="34" t="s">
        <v>283</v>
      </c>
      <c r="E134" s="93">
        <v>57935.81</v>
      </c>
    </row>
    <row r="135" spans="1:5" ht="23.25" customHeight="1" x14ac:dyDescent="0.2">
      <c r="A135" s="132"/>
      <c r="B135" s="152"/>
      <c r="C135" s="34" t="s">
        <v>4</v>
      </c>
      <c r="D135" s="34" t="s">
        <v>52</v>
      </c>
      <c r="E135" s="93">
        <v>58448.75</v>
      </c>
    </row>
    <row r="136" spans="1:5" ht="18.75" customHeight="1" x14ac:dyDescent="0.2">
      <c r="A136" s="133">
        <v>57</v>
      </c>
      <c r="B136" s="152" t="s">
        <v>284</v>
      </c>
      <c r="C136" s="33" t="s">
        <v>3</v>
      </c>
      <c r="D136" s="33" t="s">
        <v>285</v>
      </c>
      <c r="E136" s="42">
        <v>75483.850000000006</v>
      </c>
    </row>
    <row r="137" spans="1:5" ht="19.5" customHeight="1" x14ac:dyDescent="0.2">
      <c r="A137" s="133"/>
      <c r="B137" s="152"/>
      <c r="C137" s="33" t="s">
        <v>4</v>
      </c>
      <c r="D137" s="33" t="s">
        <v>286</v>
      </c>
      <c r="E137" s="42">
        <v>52859.72</v>
      </c>
    </row>
    <row r="138" spans="1:5" ht="22.5" customHeight="1" x14ac:dyDescent="0.2">
      <c r="A138" s="133"/>
      <c r="B138" s="152"/>
      <c r="C138" s="33" t="s">
        <v>4</v>
      </c>
      <c r="D138" s="33" t="s">
        <v>53</v>
      </c>
      <c r="E138" s="42">
        <v>49106.8</v>
      </c>
    </row>
    <row r="139" spans="1:5" ht="31.5" x14ac:dyDescent="0.2">
      <c r="A139" s="33">
        <v>58</v>
      </c>
      <c r="B139" s="153" t="s">
        <v>287</v>
      </c>
      <c r="C139" s="33" t="s">
        <v>3</v>
      </c>
      <c r="D139" s="33" t="s">
        <v>288</v>
      </c>
      <c r="E139" s="42">
        <v>82381.73</v>
      </c>
    </row>
    <row r="140" spans="1:5" ht="31.5" x14ac:dyDescent="0.2">
      <c r="A140" s="33">
        <v>59</v>
      </c>
      <c r="B140" s="153" t="s">
        <v>289</v>
      </c>
      <c r="C140" s="33" t="s">
        <v>3</v>
      </c>
      <c r="D140" s="33" t="s">
        <v>290</v>
      </c>
      <c r="E140" s="42">
        <v>76502.600000000006</v>
      </c>
    </row>
    <row r="141" spans="1:5" ht="19.5" customHeight="1" x14ac:dyDescent="0.2">
      <c r="A141" s="133">
        <v>60</v>
      </c>
      <c r="B141" s="152" t="s">
        <v>291</v>
      </c>
      <c r="C141" s="33" t="s">
        <v>3</v>
      </c>
      <c r="D141" s="33" t="s">
        <v>292</v>
      </c>
      <c r="E141" s="42">
        <v>95741.83</v>
      </c>
    </row>
    <row r="142" spans="1:5" ht="22.5" customHeight="1" x14ac:dyDescent="0.2">
      <c r="A142" s="133"/>
      <c r="B142" s="152"/>
      <c r="C142" s="33" t="s">
        <v>4</v>
      </c>
      <c r="D142" s="33" t="s">
        <v>54</v>
      </c>
      <c r="E142" s="42">
        <v>64208.53</v>
      </c>
    </row>
    <row r="143" spans="1:5" ht="20.25" customHeight="1" x14ac:dyDescent="0.2">
      <c r="A143" s="133">
        <v>61</v>
      </c>
      <c r="B143" s="152" t="s">
        <v>293</v>
      </c>
      <c r="C143" s="33" t="s">
        <v>3</v>
      </c>
      <c r="D143" s="33" t="s">
        <v>294</v>
      </c>
      <c r="E143" s="42">
        <v>86151.46</v>
      </c>
    </row>
    <row r="144" spans="1:5" ht="19.5" customHeight="1" x14ac:dyDescent="0.2">
      <c r="A144" s="133"/>
      <c r="B144" s="152"/>
      <c r="C144" s="33" t="s">
        <v>4</v>
      </c>
      <c r="D144" s="33" t="s">
        <v>55</v>
      </c>
      <c r="E144" s="42">
        <v>38967.800000000003</v>
      </c>
    </row>
    <row r="145" spans="1:5" ht="21.75" customHeight="1" x14ac:dyDescent="0.2">
      <c r="A145" s="133"/>
      <c r="B145" s="152"/>
      <c r="C145" s="33" t="s">
        <v>4</v>
      </c>
      <c r="D145" s="33" t="s">
        <v>295</v>
      </c>
      <c r="E145" s="42">
        <f>21509.94</f>
        <v>21509.94</v>
      </c>
    </row>
    <row r="146" spans="1:5" ht="31.5" x14ac:dyDescent="0.2">
      <c r="A146" s="33">
        <v>62</v>
      </c>
      <c r="B146" s="153" t="s">
        <v>296</v>
      </c>
      <c r="C146" s="33" t="s">
        <v>3</v>
      </c>
      <c r="D146" s="33" t="s">
        <v>297</v>
      </c>
      <c r="E146" s="42">
        <v>58734.57</v>
      </c>
    </row>
    <row r="147" spans="1:5" ht="19.5" customHeight="1" x14ac:dyDescent="0.2">
      <c r="A147" s="133">
        <v>63</v>
      </c>
      <c r="B147" s="152" t="s">
        <v>298</v>
      </c>
      <c r="C147" s="33" t="s">
        <v>3</v>
      </c>
      <c r="D147" s="33" t="s">
        <v>299</v>
      </c>
      <c r="E147" s="42">
        <v>79272.350000000006</v>
      </c>
    </row>
    <row r="148" spans="1:5" ht="21" customHeight="1" x14ac:dyDescent="0.2">
      <c r="A148" s="133"/>
      <c r="B148" s="152"/>
      <c r="C148" s="33" t="s">
        <v>4</v>
      </c>
      <c r="D148" s="33" t="s">
        <v>56</v>
      </c>
      <c r="E148" s="42">
        <v>60948.78</v>
      </c>
    </row>
    <row r="149" spans="1:5" ht="20.25" customHeight="1" x14ac:dyDescent="0.2">
      <c r="A149" s="133"/>
      <c r="B149" s="152"/>
      <c r="C149" s="33" t="s">
        <v>4</v>
      </c>
      <c r="D149" s="33" t="s">
        <v>300</v>
      </c>
      <c r="E149" s="42">
        <v>57314.83</v>
      </c>
    </row>
    <row r="150" spans="1:5" ht="21.75" customHeight="1" x14ac:dyDescent="0.2">
      <c r="A150" s="137">
        <v>64</v>
      </c>
      <c r="B150" s="152" t="s">
        <v>301</v>
      </c>
      <c r="C150" s="33" t="s">
        <v>3</v>
      </c>
      <c r="D150" s="34" t="s">
        <v>57</v>
      </c>
      <c r="E150" s="42">
        <v>60108.42</v>
      </c>
    </row>
    <row r="151" spans="1:5" ht="22.5" customHeight="1" x14ac:dyDescent="0.2">
      <c r="A151" s="137"/>
      <c r="B151" s="152"/>
      <c r="C151" s="33" t="s">
        <v>4</v>
      </c>
      <c r="D151" s="34" t="s">
        <v>58</v>
      </c>
      <c r="E151" s="42">
        <v>56961.51</v>
      </c>
    </row>
    <row r="152" spans="1:5" ht="18" customHeight="1" x14ac:dyDescent="0.2">
      <c r="A152" s="133">
        <v>65</v>
      </c>
      <c r="B152" s="152" t="s">
        <v>302</v>
      </c>
      <c r="C152" s="33" t="s">
        <v>3</v>
      </c>
      <c r="D152" s="33" t="s">
        <v>303</v>
      </c>
      <c r="E152" s="42">
        <v>81936.899999999994</v>
      </c>
    </row>
    <row r="153" spans="1:5" ht="18.75" customHeight="1" x14ac:dyDescent="0.2">
      <c r="A153" s="133"/>
      <c r="B153" s="152"/>
      <c r="C153" s="33" t="s">
        <v>4</v>
      </c>
      <c r="D153" s="33" t="s">
        <v>60</v>
      </c>
      <c r="E153" s="42">
        <v>52184.22</v>
      </c>
    </row>
    <row r="154" spans="1:5" ht="21" customHeight="1" x14ac:dyDescent="0.2">
      <c r="A154" s="133"/>
      <c r="B154" s="152"/>
      <c r="C154" s="33" t="s">
        <v>4</v>
      </c>
      <c r="D154" s="33" t="s">
        <v>59</v>
      </c>
      <c r="E154" s="42">
        <v>58788.17</v>
      </c>
    </row>
    <row r="155" spans="1:5" ht="31.5" x14ac:dyDescent="0.2">
      <c r="A155" s="33">
        <v>66</v>
      </c>
      <c r="B155" s="153" t="s">
        <v>304</v>
      </c>
      <c r="C155" s="33" t="s">
        <v>3</v>
      </c>
      <c r="D155" s="33" t="s">
        <v>305</v>
      </c>
      <c r="E155" s="42">
        <v>63183.14</v>
      </c>
    </row>
    <row r="156" spans="1:5" ht="18.75" customHeight="1" x14ac:dyDescent="0.2">
      <c r="A156" s="133">
        <v>67</v>
      </c>
      <c r="B156" s="152" t="s">
        <v>306</v>
      </c>
      <c r="C156" s="33" t="s">
        <v>3</v>
      </c>
      <c r="D156" s="33" t="s">
        <v>61</v>
      </c>
      <c r="E156" s="42">
        <v>82726.33</v>
      </c>
    </row>
    <row r="157" spans="1:5" ht="19.5" customHeight="1" x14ac:dyDescent="0.2">
      <c r="A157" s="133"/>
      <c r="B157" s="152"/>
      <c r="C157" s="33" t="s">
        <v>4</v>
      </c>
      <c r="D157" s="33" t="s">
        <v>307</v>
      </c>
      <c r="E157" s="42">
        <v>69158.080000000002</v>
      </c>
    </row>
    <row r="158" spans="1:5" ht="21.75" customHeight="1" x14ac:dyDescent="0.2">
      <c r="A158" s="133"/>
      <c r="B158" s="152"/>
      <c r="C158" s="33" t="s">
        <v>4</v>
      </c>
      <c r="D158" s="33" t="s">
        <v>62</v>
      </c>
      <c r="E158" s="42">
        <v>80601.649999999994</v>
      </c>
    </row>
    <row r="159" spans="1:5" ht="37.5" customHeight="1" x14ac:dyDescent="0.2">
      <c r="A159" s="33">
        <v>68</v>
      </c>
      <c r="B159" s="153" t="s">
        <v>308</v>
      </c>
      <c r="C159" s="33" t="s">
        <v>3</v>
      </c>
      <c r="D159" s="33" t="s">
        <v>309</v>
      </c>
      <c r="E159" s="42">
        <v>63138.62</v>
      </c>
    </row>
    <row r="160" spans="1:5" ht="31.5" x14ac:dyDescent="0.2">
      <c r="A160" s="33">
        <v>69</v>
      </c>
      <c r="B160" s="153" t="s">
        <v>310</v>
      </c>
      <c r="C160" s="33" t="s">
        <v>3</v>
      </c>
      <c r="D160" s="33" t="s">
        <v>63</v>
      </c>
      <c r="E160" s="42">
        <v>75453.179999999993</v>
      </c>
    </row>
    <row r="161" spans="1:5" ht="19.5" customHeight="1" x14ac:dyDescent="0.2">
      <c r="A161" s="133">
        <v>70</v>
      </c>
      <c r="B161" s="152" t="s">
        <v>311</v>
      </c>
      <c r="C161" s="33" t="s">
        <v>3</v>
      </c>
      <c r="D161" s="33" t="s">
        <v>312</v>
      </c>
      <c r="E161" s="42">
        <v>81787.98</v>
      </c>
    </row>
    <row r="162" spans="1:5" ht="21.75" customHeight="1" x14ac:dyDescent="0.2">
      <c r="A162" s="133"/>
      <c r="B162" s="152"/>
      <c r="C162" s="33" t="s">
        <v>4</v>
      </c>
      <c r="D162" s="33" t="s">
        <v>313</v>
      </c>
      <c r="E162" s="42">
        <v>63745.86</v>
      </c>
    </row>
    <row r="163" spans="1:5" ht="21" customHeight="1" x14ac:dyDescent="0.2">
      <c r="A163" s="133"/>
      <c r="B163" s="152"/>
      <c r="C163" s="33" t="s">
        <v>4</v>
      </c>
      <c r="D163" s="33" t="s">
        <v>64</v>
      </c>
      <c r="E163" s="42">
        <v>51998.38</v>
      </c>
    </row>
    <row r="164" spans="1:5" ht="31.5" x14ac:dyDescent="0.2">
      <c r="A164" s="33">
        <v>71</v>
      </c>
      <c r="B164" s="153" t="s">
        <v>314</v>
      </c>
      <c r="C164" s="33" t="s">
        <v>3</v>
      </c>
      <c r="D164" s="33" t="s">
        <v>315</v>
      </c>
      <c r="E164" s="42">
        <v>61289.88</v>
      </c>
    </row>
    <row r="165" spans="1:5" x14ac:dyDescent="0.2">
      <c r="A165" s="129">
        <v>72</v>
      </c>
      <c r="B165" s="154" t="s">
        <v>438</v>
      </c>
      <c r="C165" s="35" t="s">
        <v>65</v>
      </c>
      <c r="D165" s="35" t="s">
        <v>316</v>
      </c>
      <c r="E165" s="97">
        <v>115254.68</v>
      </c>
    </row>
    <row r="166" spans="1:5" x14ac:dyDescent="0.2">
      <c r="A166" s="129"/>
      <c r="B166" s="154"/>
      <c r="C166" s="35" t="s">
        <v>66</v>
      </c>
      <c r="D166" s="35" t="s">
        <v>317</v>
      </c>
      <c r="E166" s="97">
        <v>81421.38</v>
      </c>
    </row>
    <row r="167" spans="1:5" x14ac:dyDescent="0.2">
      <c r="A167" s="129"/>
      <c r="B167" s="154"/>
      <c r="C167" s="35" t="s">
        <v>66</v>
      </c>
      <c r="D167" s="35" t="s">
        <v>318</v>
      </c>
      <c r="E167" s="97">
        <v>94061.66</v>
      </c>
    </row>
    <row r="168" spans="1:5" x14ac:dyDescent="0.2">
      <c r="A168" s="129"/>
      <c r="B168" s="154"/>
      <c r="C168" s="35" t="s">
        <v>66</v>
      </c>
      <c r="D168" s="35" t="s">
        <v>319</v>
      </c>
      <c r="E168" s="97">
        <v>105503.53</v>
      </c>
    </row>
    <row r="169" spans="1:5" x14ac:dyDescent="0.2">
      <c r="A169" s="129"/>
      <c r="B169" s="154"/>
      <c r="C169" s="35" t="s">
        <v>66</v>
      </c>
      <c r="D169" s="35" t="s">
        <v>320</v>
      </c>
      <c r="E169" s="97">
        <v>72464.09</v>
      </c>
    </row>
    <row r="170" spans="1:5" x14ac:dyDescent="0.2">
      <c r="A170" s="129"/>
      <c r="B170" s="154"/>
      <c r="C170" s="35" t="s">
        <v>66</v>
      </c>
      <c r="D170" s="35" t="s">
        <v>321</v>
      </c>
      <c r="E170" s="97">
        <v>67493.98</v>
      </c>
    </row>
    <row r="171" spans="1:5" x14ac:dyDescent="0.2">
      <c r="A171" s="129"/>
      <c r="B171" s="154"/>
      <c r="C171" s="35" t="s">
        <v>66</v>
      </c>
      <c r="D171" s="35" t="s">
        <v>322</v>
      </c>
      <c r="E171" s="97">
        <v>86697.06</v>
      </c>
    </row>
    <row r="172" spans="1:5" x14ac:dyDescent="0.2">
      <c r="A172" s="129"/>
      <c r="B172" s="154"/>
      <c r="C172" s="35" t="s">
        <v>18</v>
      </c>
      <c r="D172" s="35" t="s">
        <v>323</v>
      </c>
      <c r="E172" s="97">
        <v>88027.72</v>
      </c>
    </row>
    <row r="173" spans="1:5" x14ac:dyDescent="0.2">
      <c r="A173" s="132">
        <v>73</v>
      </c>
      <c r="B173" s="152" t="s">
        <v>439</v>
      </c>
      <c r="C173" s="34" t="s">
        <v>65</v>
      </c>
      <c r="D173" s="34" t="s">
        <v>440</v>
      </c>
      <c r="E173" s="93">
        <v>104960.46</v>
      </c>
    </row>
    <row r="174" spans="1:5" x14ac:dyDescent="0.2">
      <c r="A174" s="132"/>
      <c r="B174" s="152"/>
      <c r="C174" s="34" t="s">
        <v>66</v>
      </c>
      <c r="D174" s="34" t="s">
        <v>441</v>
      </c>
      <c r="E174" s="93">
        <v>93056.43</v>
      </c>
    </row>
    <row r="175" spans="1:5" x14ac:dyDescent="0.2">
      <c r="A175" s="132"/>
      <c r="B175" s="152"/>
      <c r="C175" s="34" t="s">
        <v>66</v>
      </c>
      <c r="D175" s="34" t="s">
        <v>442</v>
      </c>
      <c r="E175" s="93">
        <v>77773.039999999994</v>
      </c>
    </row>
    <row r="176" spans="1:5" x14ac:dyDescent="0.2">
      <c r="A176" s="132"/>
      <c r="B176" s="152"/>
      <c r="C176" s="34" t="s">
        <v>66</v>
      </c>
      <c r="D176" s="34" t="s">
        <v>443</v>
      </c>
      <c r="E176" s="93">
        <v>81616.42</v>
      </c>
    </row>
    <row r="177" spans="1:5" x14ac:dyDescent="0.2">
      <c r="A177" s="132"/>
      <c r="B177" s="152"/>
      <c r="C177" s="34" t="s">
        <v>66</v>
      </c>
      <c r="D177" s="34" t="s">
        <v>67</v>
      </c>
      <c r="E177" s="93">
        <v>99637.75</v>
      </c>
    </row>
    <row r="178" spans="1:5" x14ac:dyDescent="0.2">
      <c r="A178" s="132"/>
      <c r="B178" s="152"/>
      <c r="C178" s="34" t="s">
        <v>66</v>
      </c>
      <c r="D178" s="34" t="s">
        <v>68</v>
      </c>
      <c r="E178" s="93">
        <v>60568.523999999998</v>
      </c>
    </row>
    <row r="179" spans="1:5" x14ac:dyDescent="0.2">
      <c r="A179" s="132">
        <v>74</v>
      </c>
      <c r="B179" s="152" t="s">
        <v>444</v>
      </c>
      <c r="C179" s="34" t="s">
        <v>65</v>
      </c>
      <c r="D179" s="34" t="s">
        <v>445</v>
      </c>
      <c r="E179" s="93">
        <v>114363.51</v>
      </c>
    </row>
    <row r="180" spans="1:5" x14ac:dyDescent="0.2">
      <c r="A180" s="132"/>
      <c r="B180" s="152"/>
      <c r="C180" s="34" t="s">
        <v>66</v>
      </c>
      <c r="D180" s="34" t="s">
        <v>69</v>
      </c>
      <c r="E180" s="93">
        <v>96144.81</v>
      </c>
    </row>
    <row r="181" spans="1:5" x14ac:dyDescent="0.2">
      <c r="A181" s="132"/>
      <c r="B181" s="152"/>
      <c r="C181" s="34" t="s">
        <v>66</v>
      </c>
      <c r="D181" s="34" t="s">
        <v>446</v>
      </c>
      <c r="E181" s="93">
        <v>69322.48</v>
      </c>
    </row>
    <row r="182" spans="1:5" x14ac:dyDescent="0.2">
      <c r="A182" s="132"/>
      <c r="B182" s="152"/>
      <c r="C182" s="34" t="s">
        <v>66</v>
      </c>
      <c r="D182" s="34" t="s">
        <v>70</v>
      </c>
      <c r="E182" s="93">
        <v>85832.320000000007</v>
      </c>
    </row>
    <row r="183" spans="1:5" x14ac:dyDescent="0.2">
      <c r="A183" s="132"/>
      <c r="B183" s="152"/>
      <c r="C183" s="34" t="s">
        <v>66</v>
      </c>
      <c r="D183" s="34" t="s">
        <v>447</v>
      </c>
      <c r="E183" s="93">
        <v>99118.21</v>
      </c>
    </row>
    <row r="184" spans="1:5" x14ac:dyDescent="0.2">
      <c r="A184" s="132"/>
      <c r="B184" s="152"/>
      <c r="C184" s="34" t="s">
        <v>66</v>
      </c>
      <c r="D184" s="34" t="s">
        <v>71</v>
      </c>
      <c r="E184" s="93">
        <v>100622.83</v>
      </c>
    </row>
    <row r="185" spans="1:5" x14ac:dyDescent="0.2">
      <c r="A185" s="129">
        <v>75</v>
      </c>
      <c r="B185" s="154" t="s">
        <v>448</v>
      </c>
      <c r="C185" s="35" t="s">
        <v>65</v>
      </c>
      <c r="D185" s="35" t="s">
        <v>324</v>
      </c>
      <c r="E185" s="41">
        <v>113264.53</v>
      </c>
    </row>
    <row r="186" spans="1:5" x14ac:dyDescent="0.2">
      <c r="A186" s="129"/>
      <c r="B186" s="154"/>
      <c r="C186" s="35" t="s">
        <v>66</v>
      </c>
      <c r="D186" s="35" t="s">
        <v>325</v>
      </c>
      <c r="E186" s="41">
        <v>71935.83</v>
      </c>
    </row>
    <row r="187" spans="1:5" x14ac:dyDescent="0.2">
      <c r="A187" s="129"/>
      <c r="B187" s="154"/>
      <c r="C187" s="35" t="s">
        <v>66</v>
      </c>
      <c r="D187" s="35" t="s">
        <v>326</v>
      </c>
      <c r="E187" s="41">
        <v>59157.86</v>
      </c>
    </row>
    <row r="188" spans="1:5" x14ac:dyDescent="0.2">
      <c r="A188" s="129"/>
      <c r="B188" s="154"/>
      <c r="C188" s="35" t="s">
        <v>66</v>
      </c>
      <c r="D188" s="35" t="s">
        <v>327</v>
      </c>
      <c r="E188" s="41">
        <v>74527.360000000001</v>
      </c>
    </row>
    <row r="189" spans="1:5" x14ac:dyDescent="0.2">
      <c r="A189" s="129"/>
      <c r="B189" s="154"/>
      <c r="C189" s="35" t="s">
        <v>66</v>
      </c>
      <c r="D189" s="35" t="s">
        <v>328</v>
      </c>
      <c r="E189" s="41">
        <v>72750.38</v>
      </c>
    </row>
    <row r="190" spans="1:5" x14ac:dyDescent="0.2">
      <c r="A190" s="129"/>
      <c r="B190" s="154"/>
      <c r="C190" s="35" t="s">
        <v>66</v>
      </c>
      <c r="D190" s="35" t="s">
        <v>329</v>
      </c>
      <c r="E190" s="41">
        <v>80514.3</v>
      </c>
    </row>
    <row r="191" spans="1:5" x14ac:dyDescent="0.2">
      <c r="A191" s="129"/>
      <c r="B191" s="154"/>
      <c r="C191" s="35" t="s">
        <v>18</v>
      </c>
      <c r="D191" s="35" t="s">
        <v>330</v>
      </c>
      <c r="E191" s="41">
        <v>55552.26</v>
      </c>
    </row>
    <row r="192" spans="1:5" x14ac:dyDescent="0.2">
      <c r="A192" s="132">
        <v>76</v>
      </c>
      <c r="B192" s="152" t="s">
        <v>449</v>
      </c>
      <c r="C192" s="34" t="s">
        <v>65</v>
      </c>
      <c r="D192" s="34" t="s">
        <v>450</v>
      </c>
      <c r="E192" s="93">
        <v>104801.96</v>
      </c>
    </row>
    <row r="193" spans="1:5" x14ac:dyDescent="0.2">
      <c r="A193" s="132"/>
      <c r="B193" s="152"/>
      <c r="C193" s="34" t="s">
        <v>66</v>
      </c>
      <c r="D193" s="34" t="s">
        <v>451</v>
      </c>
      <c r="E193" s="93">
        <v>75179.19</v>
      </c>
    </row>
    <row r="194" spans="1:5" x14ac:dyDescent="0.2">
      <c r="A194" s="132"/>
      <c r="B194" s="152"/>
      <c r="C194" s="34" t="s">
        <v>452</v>
      </c>
      <c r="D194" s="34" t="s">
        <v>73</v>
      </c>
      <c r="E194" s="93">
        <v>36058.949999999997</v>
      </c>
    </row>
    <row r="195" spans="1:5" x14ac:dyDescent="0.2">
      <c r="A195" s="132"/>
      <c r="B195" s="152"/>
      <c r="C195" s="34" t="s">
        <v>72</v>
      </c>
      <c r="D195" s="34" t="s">
        <v>74</v>
      </c>
      <c r="E195" s="93">
        <v>44573</v>
      </c>
    </row>
    <row r="196" spans="1:5" x14ac:dyDescent="0.2">
      <c r="A196" s="132"/>
      <c r="B196" s="152"/>
      <c r="C196" s="34" t="s">
        <v>72</v>
      </c>
      <c r="D196" s="34" t="s">
        <v>75</v>
      </c>
      <c r="E196" s="93">
        <v>65139.360000000001</v>
      </c>
    </row>
    <row r="197" spans="1:5" x14ac:dyDescent="0.2">
      <c r="A197" s="132">
        <v>77</v>
      </c>
      <c r="B197" s="152" t="s">
        <v>453</v>
      </c>
      <c r="C197" s="34" t="s">
        <v>65</v>
      </c>
      <c r="D197" s="34" t="s">
        <v>454</v>
      </c>
      <c r="E197" s="93">
        <v>114852.15</v>
      </c>
    </row>
    <row r="198" spans="1:5" x14ac:dyDescent="0.2">
      <c r="A198" s="132"/>
      <c r="B198" s="152"/>
      <c r="C198" s="34" t="s">
        <v>66</v>
      </c>
      <c r="D198" s="34" t="s">
        <v>76</v>
      </c>
      <c r="E198" s="93">
        <v>84761.5</v>
      </c>
    </row>
    <row r="199" spans="1:5" x14ac:dyDescent="0.2">
      <c r="A199" s="132"/>
      <c r="B199" s="152"/>
      <c r="C199" s="34" t="s">
        <v>66</v>
      </c>
      <c r="D199" s="34" t="s">
        <v>77</v>
      </c>
      <c r="E199" s="93">
        <v>90720.12</v>
      </c>
    </row>
    <row r="200" spans="1:5" x14ac:dyDescent="0.2">
      <c r="A200" s="132"/>
      <c r="B200" s="152"/>
      <c r="C200" s="34" t="s">
        <v>66</v>
      </c>
      <c r="D200" s="34" t="s">
        <v>455</v>
      </c>
      <c r="E200" s="93">
        <v>71464.63</v>
      </c>
    </row>
    <row r="201" spans="1:5" x14ac:dyDescent="0.2">
      <c r="A201" s="132"/>
      <c r="B201" s="152"/>
      <c r="C201" s="34" t="s">
        <v>66</v>
      </c>
      <c r="D201" s="34" t="s">
        <v>78</v>
      </c>
      <c r="E201" s="93">
        <v>85455.58</v>
      </c>
    </row>
    <row r="202" spans="1:5" x14ac:dyDescent="0.2">
      <c r="A202" s="132"/>
      <c r="B202" s="152"/>
      <c r="C202" s="34" t="s">
        <v>66</v>
      </c>
      <c r="D202" s="34" t="s">
        <v>79</v>
      </c>
      <c r="E202" s="93">
        <v>74053.66</v>
      </c>
    </row>
    <row r="203" spans="1:5" x14ac:dyDescent="0.2">
      <c r="A203" s="132"/>
      <c r="B203" s="152"/>
      <c r="C203" s="34" t="s">
        <v>18</v>
      </c>
      <c r="D203" s="34" t="s">
        <v>456</v>
      </c>
      <c r="E203" s="93">
        <v>72747.88</v>
      </c>
    </row>
    <row r="204" spans="1:5" x14ac:dyDescent="0.2">
      <c r="A204" s="130">
        <v>78</v>
      </c>
      <c r="B204" s="154" t="s">
        <v>457</v>
      </c>
      <c r="C204" s="33" t="s">
        <v>65</v>
      </c>
      <c r="D204" s="33" t="s">
        <v>331</v>
      </c>
      <c r="E204" s="41">
        <v>124693.27</v>
      </c>
    </row>
    <row r="205" spans="1:5" x14ac:dyDescent="0.2">
      <c r="A205" s="130"/>
      <c r="B205" s="154"/>
      <c r="C205" s="34" t="s">
        <v>66</v>
      </c>
      <c r="D205" s="33" t="s">
        <v>332</v>
      </c>
      <c r="E205" s="41">
        <v>84647.85</v>
      </c>
    </row>
    <row r="206" spans="1:5" x14ac:dyDescent="0.2">
      <c r="A206" s="130"/>
      <c r="B206" s="154"/>
      <c r="C206" s="34" t="s">
        <v>66</v>
      </c>
      <c r="D206" s="33" t="s">
        <v>333</v>
      </c>
      <c r="E206" s="41">
        <v>73137.63</v>
      </c>
    </row>
    <row r="207" spans="1:5" x14ac:dyDescent="0.2">
      <c r="A207" s="130"/>
      <c r="B207" s="154"/>
      <c r="C207" s="34" t="s">
        <v>66</v>
      </c>
      <c r="D207" s="33" t="s">
        <v>334</v>
      </c>
      <c r="E207" s="41">
        <v>103236.04</v>
      </c>
    </row>
    <row r="208" spans="1:5" x14ac:dyDescent="0.2">
      <c r="A208" s="130"/>
      <c r="B208" s="154"/>
      <c r="C208" s="34" t="s">
        <v>66</v>
      </c>
      <c r="D208" s="33" t="s">
        <v>335</v>
      </c>
      <c r="E208" s="97">
        <v>67894.63</v>
      </c>
    </row>
    <row r="209" spans="1:5" x14ac:dyDescent="0.2">
      <c r="A209" s="130"/>
      <c r="B209" s="154"/>
      <c r="C209" s="34" t="s">
        <v>66</v>
      </c>
      <c r="D209" s="33" t="s">
        <v>336</v>
      </c>
      <c r="E209" s="97">
        <v>56161.37</v>
      </c>
    </row>
    <row r="210" spans="1:5" x14ac:dyDescent="0.2">
      <c r="A210" s="130"/>
      <c r="B210" s="154"/>
      <c r="C210" s="33" t="s">
        <v>18</v>
      </c>
      <c r="D210" s="33" t="s">
        <v>337</v>
      </c>
      <c r="E210" s="97">
        <v>77194.83</v>
      </c>
    </row>
    <row r="211" spans="1:5" x14ac:dyDescent="0.2">
      <c r="A211" s="129">
        <v>79</v>
      </c>
      <c r="B211" s="154" t="s">
        <v>458</v>
      </c>
      <c r="C211" s="35" t="s">
        <v>65</v>
      </c>
      <c r="D211" s="35" t="s">
        <v>338</v>
      </c>
      <c r="E211" s="41">
        <v>128911</v>
      </c>
    </row>
    <row r="212" spans="1:5" x14ac:dyDescent="0.2">
      <c r="A212" s="129"/>
      <c r="B212" s="154"/>
      <c r="C212" s="35" t="s">
        <v>66</v>
      </c>
      <c r="D212" s="35" t="s">
        <v>339</v>
      </c>
      <c r="E212" s="41">
        <v>86631</v>
      </c>
    </row>
    <row r="213" spans="1:5" s="13" customFormat="1" x14ac:dyDescent="0.2">
      <c r="A213" s="129"/>
      <c r="B213" s="154"/>
      <c r="C213" s="29" t="s">
        <v>66</v>
      </c>
      <c r="D213" s="29" t="s">
        <v>747</v>
      </c>
      <c r="E213" s="98">
        <v>83207</v>
      </c>
    </row>
    <row r="214" spans="1:5" x14ac:dyDescent="0.2">
      <c r="A214" s="129"/>
      <c r="B214" s="154"/>
      <c r="C214" s="35" t="s">
        <v>66</v>
      </c>
      <c r="D214" s="35" t="s">
        <v>340</v>
      </c>
      <c r="E214" s="41">
        <v>90161</v>
      </c>
    </row>
    <row r="215" spans="1:5" x14ac:dyDescent="0.2">
      <c r="A215" s="129"/>
      <c r="B215" s="154"/>
      <c r="C215" s="35" t="s">
        <v>66</v>
      </c>
      <c r="D215" s="35" t="s">
        <v>341</v>
      </c>
      <c r="E215" s="41">
        <v>80620</v>
      </c>
    </row>
    <row r="216" spans="1:5" x14ac:dyDescent="0.2">
      <c r="A216" s="129"/>
      <c r="B216" s="154"/>
      <c r="C216" s="35" t="s">
        <v>66</v>
      </c>
      <c r="D216" s="35" t="s">
        <v>342</v>
      </c>
      <c r="E216" s="41">
        <v>76994</v>
      </c>
    </row>
    <row r="217" spans="1:5" x14ac:dyDescent="0.2">
      <c r="A217" s="129"/>
      <c r="B217" s="154"/>
      <c r="C217" s="35" t="s">
        <v>66</v>
      </c>
      <c r="D217" s="35" t="s">
        <v>343</v>
      </c>
      <c r="E217" s="41">
        <v>77430</v>
      </c>
    </row>
    <row r="218" spans="1:5" x14ac:dyDescent="0.2">
      <c r="A218" s="129"/>
      <c r="B218" s="154"/>
      <c r="C218" s="35" t="s">
        <v>18</v>
      </c>
      <c r="D218" s="35" t="s">
        <v>344</v>
      </c>
      <c r="E218" s="41">
        <v>65526</v>
      </c>
    </row>
    <row r="219" spans="1:5" x14ac:dyDescent="0.2">
      <c r="A219" s="129">
        <v>80</v>
      </c>
      <c r="B219" s="154" t="s">
        <v>459</v>
      </c>
      <c r="C219" s="35" t="s">
        <v>65</v>
      </c>
      <c r="D219" s="35" t="s">
        <v>345</v>
      </c>
      <c r="E219" s="41">
        <v>118858.72</v>
      </c>
    </row>
    <row r="220" spans="1:5" x14ac:dyDescent="0.2">
      <c r="A220" s="129"/>
      <c r="B220" s="154"/>
      <c r="C220" s="35" t="s">
        <v>66</v>
      </c>
      <c r="D220" s="35" t="s">
        <v>346</v>
      </c>
      <c r="E220" s="41">
        <v>80802.559999999998</v>
      </c>
    </row>
    <row r="221" spans="1:5" x14ac:dyDescent="0.2">
      <c r="A221" s="129"/>
      <c r="B221" s="154"/>
      <c r="C221" s="35" t="s">
        <v>66</v>
      </c>
      <c r="D221" s="35" t="s">
        <v>347</v>
      </c>
      <c r="E221" s="41">
        <v>76861.429999999993</v>
      </c>
    </row>
    <row r="222" spans="1:5" ht="31.5" x14ac:dyDescent="0.2">
      <c r="A222" s="129"/>
      <c r="B222" s="154"/>
      <c r="C222" s="35" t="s">
        <v>66</v>
      </c>
      <c r="D222" s="35" t="s">
        <v>348</v>
      </c>
      <c r="E222" s="41">
        <v>80435.600000000006</v>
      </c>
    </row>
    <row r="223" spans="1:5" x14ac:dyDescent="0.2">
      <c r="A223" s="129"/>
      <c r="B223" s="154"/>
      <c r="C223" s="35" t="s">
        <v>66</v>
      </c>
      <c r="D223" s="35" t="s">
        <v>349</v>
      </c>
      <c r="E223" s="41">
        <v>97465.37</v>
      </c>
    </row>
    <row r="224" spans="1:5" x14ac:dyDescent="0.2">
      <c r="A224" s="129"/>
      <c r="B224" s="154"/>
      <c r="C224" s="35" t="s">
        <v>66</v>
      </c>
      <c r="D224" s="35" t="s">
        <v>350</v>
      </c>
      <c r="E224" s="41">
        <v>79711.429999999993</v>
      </c>
    </row>
    <row r="225" spans="1:5" x14ac:dyDescent="0.2">
      <c r="A225" s="129"/>
      <c r="B225" s="154"/>
      <c r="C225" s="35" t="s">
        <v>18</v>
      </c>
      <c r="D225" s="35" t="s">
        <v>351</v>
      </c>
      <c r="E225" s="41">
        <v>88746.16</v>
      </c>
    </row>
    <row r="226" spans="1:5" x14ac:dyDescent="0.2">
      <c r="A226" s="129">
        <v>81</v>
      </c>
      <c r="B226" s="154" t="s">
        <v>460</v>
      </c>
      <c r="C226" s="35" t="s">
        <v>65</v>
      </c>
      <c r="D226" s="35" t="s">
        <v>352</v>
      </c>
      <c r="E226" s="41">
        <v>113811.25</v>
      </c>
    </row>
    <row r="227" spans="1:5" x14ac:dyDescent="0.2">
      <c r="A227" s="129"/>
      <c r="B227" s="154"/>
      <c r="C227" s="35" t="s">
        <v>66</v>
      </c>
      <c r="D227" s="35" t="s">
        <v>353</v>
      </c>
      <c r="E227" s="41">
        <v>32057.4</v>
      </c>
    </row>
    <row r="228" spans="1:5" x14ac:dyDescent="0.2">
      <c r="A228" s="129"/>
      <c r="B228" s="154"/>
      <c r="C228" s="35" t="s">
        <v>66</v>
      </c>
      <c r="D228" s="35" t="s">
        <v>354</v>
      </c>
      <c r="E228" s="41">
        <v>72961.78</v>
      </c>
    </row>
    <row r="229" spans="1:5" x14ac:dyDescent="0.2">
      <c r="A229" s="129"/>
      <c r="B229" s="154"/>
      <c r="C229" s="35" t="s">
        <v>66</v>
      </c>
      <c r="D229" s="35" t="s">
        <v>355</v>
      </c>
      <c r="E229" s="41">
        <v>49319.78</v>
      </c>
    </row>
    <row r="230" spans="1:5" x14ac:dyDescent="0.2">
      <c r="A230" s="129"/>
      <c r="B230" s="154"/>
      <c r="C230" s="35" t="s">
        <v>66</v>
      </c>
      <c r="D230" s="35" t="s">
        <v>356</v>
      </c>
      <c r="E230" s="41">
        <v>87187.19</v>
      </c>
    </row>
    <row r="231" spans="1:5" x14ac:dyDescent="0.2">
      <c r="A231" s="129"/>
      <c r="B231" s="154"/>
      <c r="C231" s="35" t="s">
        <v>66</v>
      </c>
      <c r="D231" s="35" t="s">
        <v>357</v>
      </c>
      <c r="E231" s="41">
        <v>73966.05</v>
      </c>
    </row>
    <row r="232" spans="1:5" x14ac:dyDescent="0.2">
      <c r="A232" s="129"/>
      <c r="B232" s="154"/>
      <c r="C232" s="35" t="s">
        <v>18</v>
      </c>
      <c r="D232" s="35" t="s">
        <v>358</v>
      </c>
      <c r="E232" s="41">
        <v>72782.09</v>
      </c>
    </row>
    <row r="233" spans="1:5" x14ac:dyDescent="0.2">
      <c r="A233" s="129">
        <v>82</v>
      </c>
      <c r="B233" s="154" t="s">
        <v>461</v>
      </c>
      <c r="C233" s="35" t="s">
        <v>65</v>
      </c>
      <c r="D233" s="35" t="s">
        <v>359</v>
      </c>
      <c r="E233" s="41">
        <v>118523.92</v>
      </c>
    </row>
    <row r="234" spans="1:5" x14ac:dyDescent="0.2">
      <c r="A234" s="129"/>
      <c r="B234" s="154"/>
      <c r="C234" s="35" t="s">
        <v>66</v>
      </c>
      <c r="D234" s="35" t="s">
        <v>365</v>
      </c>
      <c r="E234" s="41">
        <v>74651.48</v>
      </c>
    </row>
    <row r="235" spans="1:5" x14ac:dyDescent="0.2">
      <c r="A235" s="129"/>
      <c r="B235" s="154"/>
      <c r="C235" s="35" t="s">
        <v>66</v>
      </c>
      <c r="D235" s="35" t="s">
        <v>361</v>
      </c>
      <c r="E235" s="41">
        <v>93259.76</v>
      </c>
    </row>
    <row r="236" spans="1:5" x14ac:dyDescent="0.2">
      <c r="A236" s="129"/>
      <c r="B236" s="154"/>
      <c r="C236" s="35" t="s">
        <v>66</v>
      </c>
      <c r="D236" s="35" t="s">
        <v>362</v>
      </c>
      <c r="E236" s="41">
        <v>85975.33</v>
      </c>
    </row>
    <row r="237" spans="1:5" x14ac:dyDescent="0.2">
      <c r="A237" s="129"/>
      <c r="B237" s="154"/>
      <c r="C237" s="35" t="s">
        <v>66</v>
      </c>
      <c r="D237" s="35" t="s">
        <v>363</v>
      </c>
      <c r="E237" s="41">
        <v>63967.95</v>
      </c>
    </row>
    <row r="238" spans="1:5" x14ac:dyDescent="0.2">
      <c r="A238" s="129"/>
      <c r="B238" s="154"/>
      <c r="C238" s="35" t="s">
        <v>66</v>
      </c>
      <c r="D238" s="35" t="s">
        <v>364</v>
      </c>
      <c r="E238" s="41">
        <v>82143.64</v>
      </c>
    </row>
    <row r="239" spans="1:5" x14ac:dyDescent="0.2">
      <c r="A239" s="129"/>
      <c r="B239" s="154"/>
      <c r="C239" s="35" t="s">
        <v>18</v>
      </c>
      <c r="D239" s="35" t="s">
        <v>360</v>
      </c>
      <c r="E239" s="41">
        <v>73710.06</v>
      </c>
    </row>
    <row r="240" spans="1:5" x14ac:dyDescent="0.2">
      <c r="A240" s="132">
        <v>83</v>
      </c>
      <c r="B240" s="152" t="s">
        <v>462</v>
      </c>
      <c r="C240" s="34" t="s">
        <v>65</v>
      </c>
      <c r="D240" s="34" t="s">
        <v>463</v>
      </c>
      <c r="E240" s="93">
        <v>111638.65</v>
      </c>
    </row>
    <row r="241" spans="1:5" x14ac:dyDescent="0.2">
      <c r="A241" s="132"/>
      <c r="B241" s="152"/>
      <c r="C241" s="34" t="s">
        <v>66</v>
      </c>
      <c r="D241" s="5" t="s">
        <v>81</v>
      </c>
      <c r="E241" s="93">
        <v>99465.94</v>
      </c>
    </row>
    <row r="242" spans="1:5" x14ac:dyDescent="0.2">
      <c r="A242" s="132"/>
      <c r="B242" s="152"/>
      <c r="C242" s="34" t="s">
        <v>66</v>
      </c>
      <c r="D242" s="34" t="s">
        <v>464</v>
      </c>
      <c r="E242" s="93">
        <v>75972.91</v>
      </c>
    </row>
    <row r="243" spans="1:5" x14ac:dyDescent="0.2">
      <c r="A243" s="132"/>
      <c r="B243" s="152"/>
      <c r="C243" s="34" t="s">
        <v>66</v>
      </c>
      <c r="D243" s="34" t="s">
        <v>82</v>
      </c>
      <c r="E243" s="93">
        <v>89520.76</v>
      </c>
    </row>
    <row r="244" spans="1:5" x14ac:dyDescent="0.2">
      <c r="A244" s="132"/>
      <c r="B244" s="152"/>
      <c r="C244" s="34" t="s">
        <v>66</v>
      </c>
      <c r="D244" s="34" t="s">
        <v>465</v>
      </c>
      <c r="E244" s="93">
        <v>94611.02</v>
      </c>
    </row>
    <row r="245" spans="1:5" x14ac:dyDescent="0.2">
      <c r="A245" s="132"/>
      <c r="B245" s="152"/>
      <c r="C245" s="34" t="s">
        <v>66</v>
      </c>
      <c r="D245" s="33" t="s">
        <v>466</v>
      </c>
      <c r="E245" s="93">
        <v>84010.04</v>
      </c>
    </row>
    <row r="246" spans="1:5" x14ac:dyDescent="0.2">
      <c r="A246" s="133">
        <v>84</v>
      </c>
      <c r="B246" s="157" t="s">
        <v>467</v>
      </c>
      <c r="C246" s="33" t="s">
        <v>65</v>
      </c>
      <c r="D246" s="33" t="s">
        <v>468</v>
      </c>
      <c r="E246" s="42">
        <f>1487586.48/12</f>
        <v>123965.54</v>
      </c>
    </row>
    <row r="247" spans="1:5" x14ac:dyDescent="0.2">
      <c r="A247" s="133"/>
      <c r="B247" s="157"/>
      <c r="C247" s="33" t="s">
        <v>66</v>
      </c>
      <c r="D247" s="33" t="s">
        <v>469</v>
      </c>
      <c r="E247" s="42">
        <f>999767.28/12</f>
        <v>83313.94</v>
      </c>
    </row>
    <row r="248" spans="1:5" x14ac:dyDescent="0.2">
      <c r="A248" s="133"/>
      <c r="B248" s="157"/>
      <c r="C248" s="33" t="s">
        <v>66</v>
      </c>
      <c r="D248" s="33" t="s">
        <v>470</v>
      </c>
      <c r="E248" s="42">
        <f>906275.02/12</f>
        <v>75522.918333333335</v>
      </c>
    </row>
    <row r="249" spans="1:5" x14ac:dyDescent="0.2">
      <c r="A249" s="133"/>
      <c r="B249" s="157"/>
      <c r="C249" s="33" t="s">
        <v>66</v>
      </c>
      <c r="D249" s="33" t="s">
        <v>471</v>
      </c>
      <c r="E249" s="42">
        <f>873797.489999999/12</f>
        <v>72816.457499999917</v>
      </c>
    </row>
    <row r="250" spans="1:5" x14ac:dyDescent="0.2">
      <c r="A250" s="133"/>
      <c r="B250" s="157"/>
      <c r="C250" s="33" t="s">
        <v>66</v>
      </c>
      <c r="D250" s="33" t="s">
        <v>83</v>
      </c>
      <c r="E250" s="42">
        <f>1074242.57/12</f>
        <v>89520.214166666672</v>
      </c>
    </row>
    <row r="251" spans="1:5" x14ac:dyDescent="0.2">
      <c r="A251" s="132">
        <v>85</v>
      </c>
      <c r="B251" s="152" t="s">
        <v>238</v>
      </c>
      <c r="C251" s="34" t="s">
        <v>65</v>
      </c>
      <c r="D251" s="34" t="s">
        <v>472</v>
      </c>
      <c r="E251" s="93">
        <v>111908.36</v>
      </c>
    </row>
    <row r="252" spans="1:5" x14ac:dyDescent="0.2">
      <c r="A252" s="132"/>
      <c r="B252" s="152"/>
      <c r="C252" s="34" t="s">
        <v>66</v>
      </c>
      <c r="D252" s="34" t="s">
        <v>84</v>
      </c>
      <c r="E252" s="93">
        <v>73310.66</v>
      </c>
    </row>
    <row r="253" spans="1:5" x14ac:dyDescent="0.2">
      <c r="A253" s="132"/>
      <c r="B253" s="152"/>
      <c r="C253" s="34" t="s">
        <v>66</v>
      </c>
      <c r="D253" s="34" t="s">
        <v>473</v>
      </c>
      <c r="E253" s="93">
        <v>59471.68</v>
      </c>
    </row>
    <row r="254" spans="1:5" x14ac:dyDescent="0.2">
      <c r="A254" s="132"/>
      <c r="B254" s="152"/>
      <c r="C254" s="34" t="s">
        <v>66</v>
      </c>
      <c r="D254" s="34" t="s">
        <v>474</v>
      </c>
      <c r="E254" s="93">
        <v>68911.12</v>
      </c>
    </row>
    <row r="255" spans="1:5" x14ac:dyDescent="0.2">
      <c r="A255" s="132"/>
      <c r="B255" s="152"/>
      <c r="C255" s="34" t="s">
        <v>66</v>
      </c>
      <c r="D255" s="34" t="s">
        <v>475</v>
      </c>
      <c r="E255" s="93">
        <v>81974.27</v>
      </c>
    </row>
    <row r="256" spans="1:5" x14ac:dyDescent="0.2">
      <c r="A256" s="132"/>
      <c r="B256" s="152"/>
      <c r="C256" s="34" t="s">
        <v>66</v>
      </c>
      <c r="D256" s="34" t="s">
        <v>476</v>
      </c>
      <c r="E256" s="93">
        <v>64956.36</v>
      </c>
    </row>
    <row r="257" spans="1:5" x14ac:dyDescent="0.2">
      <c r="A257" s="132">
        <v>86</v>
      </c>
      <c r="B257" s="152" t="s">
        <v>477</v>
      </c>
      <c r="C257" s="34" t="s">
        <v>65</v>
      </c>
      <c r="D257" s="34" t="s">
        <v>478</v>
      </c>
      <c r="E257" s="93">
        <v>96749.83</v>
      </c>
    </row>
    <row r="258" spans="1:5" x14ac:dyDescent="0.2">
      <c r="A258" s="132"/>
      <c r="B258" s="152"/>
      <c r="C258" s="34" t="s">
        <v>66</v>
      </c>
      <c r="D258" s="34" t="s">
        <v>479</v>
      </c>
      <c r="E258" s="93">
        <v>37140.33</v>
      </c>
    </row>
    <row r="259" spans="1:5" x14ac:dyDescent="0.2">
      <c r="A259" s="132"/>
      <c r="B259" s="152"/>
      <c r="C259" s="34" t="s">
        <v>66</v>
      </c>
      <c r="D259" s="34" t="s">
        <v>85</v>
      </c>
      <c r="E259" s="93">
        <v>63285.67</v>
      </c>
    </row>
    <row r="260" spans="1:5" x14ac:dyDescent="0.2">
      <c r="A260" s="132"/>
      <c r="B260" s="152"/>
      <c r="C260" s="34" t="s">
        <v>66</v>
      </c>
      <c r="D260" s="34" t="s">
        <v>480</v>
      </c>
      <c r="E260" s="93">
        <v>74720.12</v>
      </c>
    </row>
    <row r="261" spans="1:5" x14ac:dyDescent="0.2">
      <c r="A261" s="136">
        <v>87</v>
      </c>
      <c r="B261" s="158" t="s">
        <v>481</v>
      </c>
      <c r="C261" s="36" t="s">
        <v>65</v>
      </c>
      <c r="D261" s="36" t="s">
        <v>366</v>
      </c>
      <c r="E261" s="42">
        <v>127781.44</v>
      </c>
    </row>
    <row r="262" spans="1:5" x14ac:dyDescent="0.2">
      <c r="A262" s="136"/>
      <c r="B262" s="158"/>
      <c r="C262" s="36" t="s">
        <v>66</v>
      </c>
      <c r="D262" s="36" t="s">
        <v>367</v>
      </c>
      <c r="E262" s="42">
        <v>92751.91</v>
      </c>
    </row>
    <row r="263" spans="1:5" x14ac:dyDescent="0.2">
      <c r="A263" s="136"/>
      <c r="B263" s="158"/>
      <c r="C263" s="36" t="s">
        <v>66</v>
      </c>
      <c r="D263" s="36" t="s">
        <v>368</v>
      </c>
      <c r="E263" s="42">
        <v>72321.31</v>
      </c>
    </row>
    <row r="264" spans="1:5" x14ac:dyDescent="0.2">
      <c r="A264" s="136"/>
      <c r="B264" s="158"/>
      <c r="C264" s="36" t="s">
        <v>66</v>
      </c>
      <c r="D264" s="36" t="s">
        <v>369</v>
      </c>
      <c r="E264" s="42">
        <v>71151.899999999994</v>
      </c>
    </row>
    <row r="265" spans="1:5" x14ac:dyDescent="0.2">
      <c r="A265" s="136"/>
      <c r="B265" s="158"/>
      <c r="C265" s="36" t="s">
        <v>66</v>
      </c>
      <c r="D265" s="36" t="s">
        <v>370</v>
      </c>
      <c r="E265" s="42">
        <v>68360.83</v>
      </c>
    </row>
    <row r="266" spans="1:5" x14ac:dyDescent="0.2">
      <c r="A266" s="136"/>
      <c r="B266" s="158"/>
      <c r="C266" s="36" t="s">
        <v>66</v>
      </c>
      <c r="D266" s="36" t="s">
        <v>371</v>
      </c>
      <c r="E266" s="42">
        <v>85794.92</v>
      </c>
    </row>
    <row r="267" spans="1:5" x14ac:dyDescent="0.2">
      <c r="A267" s="136"/>
      <c r="B267" s="158"/>
      <c r="C267" s="36" t="s">
        <v>18</v>
      </c>
      <c r="D267" s="36" t="s">
        <v>372</v>
      </c>
      <c r="E267" s="42">
        <v>75386.62</v>
      </c>
    </row>
    <row r="268" spans="1:5" x14ac:dyDescent="0.2">
      <c r="A268" s="129">
        <v>88</v>
      </c>
      <c r="B268" s="154" t="s">
        <v>482</v>
      </c>
      <c r="C268" s="35" t="s">
        <v>65</v>
      </c>
      <c r="D268" s="35" t="s">
        <v>373</v>
      </c>
      <c r="E268" s="41">
        <v>111860.03</v>
      </c>
    </row>
    <row r="269" spans="1:5" x14ac:dyDescent="0.2">
      <c r="A269" s="129"/>
      <c r="B269" s="154"/>
      <c r="C269" s="36" t="s">
        <v>66</v>
      </c>
      <c r="D269" s="35" t="s">
        <v>374</v>
      </c>
      <c r="E269" s="41">
        <v>99230.09</v>
      </c>
    </row>
    <row r="270" spans="1:5" x14ac:dyDescent="0.2">
      <c r="A270" s="129"/>
      <c r="B270" s="154"/>
      <c r="C270" s="36" t="s">
        <v>66</v>
      </c>
      <c r="D270" s="35" t="s">
        <v>375</v>
      </c>
      <c r="E270" s="41">
        <v>83082.83</v>
      </c>
    </row>
    <row r="271" spans="1:5" x14ac:dyDescent="0.2">
      <c r="A271" s="129"/>
      <c r="B271" s="154"/>
      <c r="C271" s="36" t="s">
        <v>66</v>
      </c>
      <c r="D271" s="35" t="s">
        <v>376</v>
      </c>
      <c r="E271" s="41">
        <v>103834.36</v>
      </c>
    </row>
    <row r="272" spans="1:5" x14ac:dyDescent="0.2">
      <c r="A272" s="129"/>
      <c r="B272" s="154"/>
      <c r="C272" s="36" t="s">
        <v>66</v>
      </c>
      <c r="D272" s="35" t="s">
        <v>377</v>
      </c>
      <c r="E272" s="41">
        <v>101013.65</v>
      </c>
    </row>
    <row r="273" spans="1:5" x14ac:dyDescent="0.2">
      <c r="A273" s="129"/>
      <c r="B273" s="154"/>
      <c r="C273" s="36" t="s">
        <v>66</v>
      </c>
      <c r="D273" s="35" t="s">
        <v>378</v>
      </c>
      <c r="E273" s="41">
        <v>91697.52</v>
      </c>
    </row>
    <row r="274" spans="1:5" x14ac:dyDescent="0.2">
      <c r="A274" s="129"/>
      <c r="B274" s="154"/>
      <c r="C274" s="35" t="s">
        <v>18</v>
      </c>
      <c r="D274" s="35" t="s">
        <v>379</v>
      </c>
      <c r="E274" s="41">
        <v>102676.18</v>
      </c>
    </row>
    <row r="275" spans="1:5" x14ac:dyDescent="0.2">
      <c r="A275" s="132">
        <v>89</v>
      </c>
      <c r="B275" s="152" t="s">
        <v>483</v>
      </c>
      <c r="C275" s="34" t="s">
        <v>65</v>
      </c>
      <c r="D275" s="34" t="s">
        <v>484</v>
      </c>
      <c r="E275" s="93">
        <v>106426.15</v>
      </c>
    </row>
    <row r="276" spans="1:5" x14ac:dyDescent="0.2">
      <c r="A276" s="132"/>
      <c r="B276" s="152"/>
      <c r="C276" s="34" t="s">
        <v>66</v>
      </c>
      <c r="D276" s="34" t="s">
        <v>485</v>
      </c>
      <c r="E276" s="93">
        <v>71267.38</v>
      </c>
    </row>
    <row r="277" spans="1:5" x14ac:dyDescent="0.2">
      <c r="A277" s="132"/>
      <c r="B277" s="152"/>
      <c r="C277" s="34" t="s">
        <v>66</v>
      </c>
      <c r="D277" s="34" t="s">
        <v>86</v>
      </c>
      <c r="E277" s="93">
        <v>92523.27</v>
      </c>
    </row>
    <row r="278" spans="1:5" x14ac:dyDescent="0.2">
      <c r="A278" s="132"/>
      <c r="B278" s="152"/>
      <c r="C278" s="34" t="s">
        <v>66</v>
      </c>
      <c r="D278" s="34" t="s">
        <v>486</v>
      </c>
      <c r="E278" s="93">
        <v>103346.25</v>
      </c>
    </row>
    <row r="279" spans="1:5" x14ac:dyDescent="0.2">
      <c r="A279" s="132"/>
      <c r="B279" s="152"/>
      <c r="C279" s="34" t="s">
        <v>66</v>
      </c>
      <c r="D279" s="34" t="s">
        <v>487</v>
      </c>
      <c r="E279" s="93">
        <v>97749.21</v>
      </c>
    </row>
    <row r="280" spans="1:5" x14ac:dyDescent="0.2">
      <c r="A280" s="132"/>
      <c r="B280" s="152"/>
      <c r="C280" s="34" t="s">
        <v>66</v>
      </c>
      <c r="D280" s="34" t="s">
        <v>488</v>
      </c>
      <c r="E280" s="93">
        <v>85518.87</v>
      </c>
    </row>
    <row r="281" spans="1:5" x14ac:dyDescent="0.2">
      <c r="A281" s="132"/>
      <c r="B281" s="152"/>
      <c r="C281" s="34" t="s">
        <v>66</v>
      </c>
      <c r="D281" s="34" t="s">
        <v>489</v>
      </c>
      <c r="E281" s="93">
        <v>86241.03</v>
      </c>
    </row>
    <row r="282" spans="1:5" x14ac:dyDescent="0.2">
      <c r="A282" s="132"/>
      <c r="B282" s="152"/>
      <c r="C282" s="34" t="s">
        <v>18</v>
      </c>
      <c r="D282" s="34" t="s">
        <v>87</v>
      </c>
      <c r="E282" s="93">
        <v>37443.760000000002</v>
      </c>
    </row>
    <row r="283" spans="1:5" x14ac:dyDescent="0.2">
      <c r="A283" s="130">
        <v>90</v>
      </c>
      <c r="B283" s="154" t="s">
        <v>490</v>
      </c>
      <c r="C283" s="35" t="s">
        <v>65</v>
      </c>
      <c r="D283" s="35" t="s">
        <v>380</v>
      </c>
      <c r="E283" s="97">
        <v>109268.09</v>
      </c>
    </row>
    <row r="284" spans="1:5" x14ac:dyDescent="0.2">
      <c r="A284" s="130"/>
      <c r="B284" s="154"/>
      <c r="C284" s="35" t="s">
        <v>66</v>
      </c>
      <c r="D284" s="35" t="s">
        <v>381</v>
      </c>
      <c r="E284" s="97">
        <v>92264.07</v>
      </c>
    </row>
    <row r="285" spans="1:5" x14ac:dyDescent="0.2">
      <c r="A285" s="130"/>
      <c r="B285" s="154"/>
      <c r="C285" s="35" t="s">
        <v>66</v>
      </c>
      <c r="D285" s="35" t="s">
        <v>382</v>
      </c>
      <c r="E285" s="97">
        <v>101762.79</v>
      </c>
    </row>
    <row r="286" spans="1:5" x14ac:dyDescent="0.2">
      <c r="A286" s="130"/>
      <c r="B286" s="154"/>
      <c r="C286" s="35" t="s">
        <v>66</v>
      </c>
      <c r="D286" s="35" t="s">
        <v>383</v>
      </c>
      <c r="E286" s="97">
        <v>77869.27</v>
      </c>
    </row>
    <row r="287" spans="1:5" x14ac:dyDescent="0.2">
      <c r="A287" s="130"/>
      <c r="B287" s="154"/>
      <c r="C287" s="35" t="s">
        <v>66</v>
      </c>
      <c r="D287" s="35" t="s">
        <v>384</v>
      </c>
      <c r="E287" s="97">
        <v>79602.97</v>
      </c>
    </row>
    <row r="288" spans="1:5" x14ac:dyDescent="0.2">
      <c r="A288" s="130"/>
      <c r="B288" s="154"/>
      <c r="C288" s="29" t="s">
        <v>66</v>
      </c>
      <c r="D288" s="29" t="s">
        <v>385</v>
      </c>
      <c r="E288" s="97">
        <v>64084.04</v>
      </c>
    </row>
    <row r="289" spans="1:5" x14ac:dyDescent="0.2">
      <c r="A289" s="130"/>
      <c r="B289" s="154"/>
      <c r="C289" s="29" t="s">
        <v>18</v>
      </c>
      <c r="D289" s="29" t="s">
        <v>386</v>
      </c>
      <c r="E289" s="97">
        <v>71341.119999999995</v>
      </c>
    </row>
    <row r="290" spans="1:5" x14ac:dyDescent="0.2">
      <c r="A290" s="129">
        <v>91</v>
      </c>
      <c r="B290" s="154" t="s">
        <v>88</v>
      </c>
      <c r="C290" s="35" t="s">
        <v>65</v>
      </c>
      <c r="D290" s="35" t="s">
        <v>89</v>
      </c>
      <c r="E290" s="41">
        <v>104177.11</v>
      </c>
    </row>
    <row r="291" spans="1:5" x14ac:dyDescent="0.2">
      <c r="A291" s="129"/>
      <c r="B291" s="154"/>
      <c r="C291" s="35" t="s">
        <v>66</v>
      </c>
      <c r="D291" s="35" t="s">
        <v>90</v>
      </c>
      <c r="E291" s="41">
        <v>78748.53</v>
      </c>
    </row>
    <row r="292" spans="1:5" x14ac:dyDescent="0.2">
      <c r="A292" s="129"/>
      <c r="B292" s="154"/>
      <c r="C292" s="35" t="s">
        <v>66</v>
      </c>
      <c r="D292" s="35" t="s">
        <v>91</v>
      </c>
      <c r="E292" s="41">
        <v>70764.94</v>
      </c>
    </row>
    <row r="293" spans="1:5" x14ac:dyDescent="0.2">
      <c r="A293" s="129"/>
      <c r="B293" s="154"/>
      <c r="C293" s="35" t="s">
        <v>66</v>
      </c>
      <c r="D293" s="35" t="s">
        <v>92</v>
      </c>
      <c r="E293" s="41">
        <v>73464.62</v>
      </c>
    </row>
    <row r="294" spans="1:5" x14ac:dyDescent="0.2">
      <c r="A294" s="129"/>
      <c r="B294" s="154"/>
      <c r="C294" s="35" t="s">
        <v>66</v>
      </c>
      <c r="D294" s="35" t="s">
        <v>93</v>
      </c>
      <c r="E294" s="41">
        <v>74462.2</v>
      </c>
    </row>
    <row r="295" spans="1:5" x14ac:dyDescent="0.2">
      <c r="A295" s="129"/>
      <c r="B295" s="154"/>
      <c r="C295" s="35" t="s">
        <v>66</v>
      </c>
      <c r="D295" s="35" t="s">
        <v>94</v>
      </c>
      <c r="E295" s="41">
        <v>75196.31</v>
      </c>
    </row>
    <row r="296" spans="1:5" x14ac:dyDescent="0.2">
      <c r="A296" s="129"/>
      <c r="B296" s="154"/>
      <c r="C296" s="35" t="s">
        <v>18</v>
      </c>
      <c r="D296" s="35" t="s">
        <v>95</v>
      </c>
      <c r="E296" s="41">
        <v>74439.839999999997</v>
      </c>
    </row>
    <row r="297" spans="1:5" x14ac:dyDescent="0.2">
      <c r="A297" s="129">
        <v>92</v>
      </c>
      <c r="B297" s="154" t="s">
        <v>491</v>
      </c>
      <c r="C297" s="35" t="s">
        <v>65</v>
      </c>
      <c r="D297" s="35" t="s">
        <v>387</v>
      </c>
      <c r="E297" s="41">
        <v>92172.61</v>
      </c>
    </row>
    <row r="298" spans="1:5" x14ac:dyDescent="0.2">
      <c r="A298" s="129"/>
      <c r="B298" s="154"/>
      <c r="C298" s="35" t="s">
        <v>66</v>
      </c>
      <c r="D298" s="35" t="s">
        <v>388</v>
      </c>
      <c r="E298" s="41">
        <v>74018.759999999995</v>
      </c>
    </row>
    <row r="299" spans="1:5" x14ac:dyDescent="0.2">
      <c r="A299" s="129"/>
      <c r="B299" s="154"/>
      <c r="C299" s="35" t="s">
        <v>66</v>
      </c>
      <c r="D299" s="35" t="s">
        <v>389</v>
      </c>
      <c r="E299" s="41">
        <v>78989.7</v>
      </c>
    </row>
    <row r="300" spans="1:5" x14ac:dyDescent="0.2">
      <c r="A300" s="129"/>
      <c r="B300" s="154"/>
      <c r="C300" s="35" t="s">
        <v>66</v>
      </c>
      <c r="D300" s="35" t="s">
        <v>390</v>
      </c>
      <c r="E300" s="41">
        <v>100531.61</v>
      </c>
    </row>
    <row r="301" spans="1:5" x14ac:dyDescent="0.2">
      <c r="A301" s="129"/>
      <c r="B301" s="154"/>
      <c r="C301" s="35" t="s">
        <v>66</v>
      </c>
      <c r="D301" s="35" t="s">
        <v>391</v>
      </c>
      <c r="E301" s="41">
        <v>96382.35</v>
      </c>
    </row>
    <row r="302" spans="1:5" x14ac:dyDescent="0.2">
      <c r="A302" s="129"/>
      <c r="B302" s="154"/>
      <c r="C302" s="35" t="s">
        <v>18</v>
      </c>
      <c r="D302" s="35" t="s">
        <v>392</v>
      </c>
      <c r="E302" s="41">
        <v>97276.27</v>
      </c>
    </row>
    <row r="303" spans="1:5" x14ac:dyDescent="0.2">
      <c r="A303" s="132">
        <v>93</v>
      </c>
      <c r="B303" s="152" t="s">
        <v>492</v>
      </c>
      <c r="C303" s="34" t="s">
        <v>65</v>
      </c>
      <c r="D303" s="34" t="s">
        <v>493</v>
      </c>
      <c r="E303" s="93">
        <v>108654.97</v>
      </c>
    </row>
    <row r="304" spans="1:5" x14ac:dyDescent="0.2">
      <c r="A304" s="132"/>
      <c r="B304" s="152"/>
      <c r="C304" s="34" t="s">
        <v>66</v>
      </c>
      <c r="D304" s="34" t="s">
        <v>96</v>
      </c>
      <c r="E304" s="93">
        <v>87163</v>
      </c>
    </row>
    <row r="305" spans="1:5" x14ac:dyDescent="0.2">
      <c r="A305" s="132"/>
      <c r="B305" s="152"/>
      <c r="C305" s="34" t="s">
        <v>66</v>
      </c>
      <c r="D305" s="34" t="s">
        <v>494</v>
      </c>
      <c r="E305" s="93">
        <v>76860.08</v>
      </c>
    </row>
    <row r="306" spans="1:5" x14ac:dyDescent="0.2">
      <c r="A306" s="132"/>
      <c r="B306" s="152"/>
      <c r="C306" s="34" t="s">
        <v>66</v>
      </c>
      <c r="D306" s="34" t="s">
        <v>495</v>
      </c>
      <c r="E306" s="93">
        <v>68684.7</v>
      </c>
    </row>
    <row r="307" spans="1:5" x14ac:dyDescent="0.2">
      <c r="A307" s="132"/>
      <c r="B307" s="152"/>
      <c r="C307" s="34" t="s">
        <v>66</v>
      </c>
      <c r="D307" s="34" t="s">
        <v>496</v>
      </c>
      <c r="E307" s="93">
        <v>88623.73</v>
      </c>
    </row>
    <row r="308" spans="1:5" x14ac:dyDescent="0.2">
      <c r="A308" s="132"/>
      <c r="B308" s="152"/>
      <c r="C308" s="34" t="s">
        <v>18</v>
      </c>
      <c r="D308" s="34" t="s">
        <v>497</v>
      </c>
      <c r="E308" s="93">
        <v>39690.730000000003</v>
      </c>
    </row>
    <row r="309" spans="1:5" x14ac:dyDescent="0.2">
      <c r="A309" s="135">
        <v>94</v>
      </c>
      <c r="B309" s="159" t="s">
        <v>498</v>
      </c>
      <c r="C309" s="38" t="s">
        <v>65</v>
      </c>
      <c r="D309" s="38" t="s">
        <v>97</v>
      </c>
      <c r="E309" s="99">
        <v>101034.7</v>
      </c>
    </row>
    <row r="310" spans="1:5" x14ac:dyDescent="0.2">
      <c r="A310" s="135"/>
      <c r="B310" s="159"/>
      <c r="C310" s="38" t="s">
        <v>66</v>
      </c>
      <c r="D310" s="6" t="s">
        <v>98</v>
      </c>
      <c r="E310" s="96">
        <v>109568.97</v>
      </c>
    </row>
    <row r="311" spans="1:5" x14ac:dyDescent="0.2">
      <c r="A311" s="135"/>
      <c r="B311" s="159"/>
      <c r="C311" s="38" t="s">
        <v>66</v>
      </c>
      <c r="D311" s="6" t="s">
        <v>99</v>
      </c>
      <c r="E311" s="96">
        <v>86033.06</v>
      </c>
    </row>
    <row r="312" spans="1:5" x14ac:dyDescent="0.2">
      <c r="A312" s="135"/>
      <c r="B312" s="159"/>
      <c r="C312" s="38" t="s">
        <v>66</v>
      </c>
      <c r="D312" s="6" t="s">
        <v>100</v>
      </c>
      <c r="E312" s="96">
        <v>132079.16</v>
      </c>
    </row>
    <row r="313" spans="1:5" x14ac:dyDescent="0.2">
      <c r="A313" s="135"/>
      <c r="B313" s="159"/>
      <c r="C313" s="38" t="s">
        <v>66</v>
      </c>
      <c r="D313" s="6" t="s">
        <v>101</v>
      </c>
      <c r="E313" s="96">
        <v>107502.31</v>
      </c>
    </row>
    <row r="314" spans="1:5" x14ac:dyDescent="0.2">
      <c r="A314" s="135"/>
      <c r="B314" s="159"/>
      <c r="C314" s="38" t="s">
        <v>66</v>
      </c>
      <c r="D314" s="6" t="s">
        <v>102</v>
      </c>
      <c r="E314" s="96">
        <v>100743.6</v>
      </c>
    </row>
    <row r="315" spans="1:5" x14ac:dyDescent="0.2">
      <c r="A315" s="135"/>
      <c r="B315" s="159"/>
      <c r="C315" s="34" t="s">
        <v>18</v>
      </c>
      <c r="D315" s="34" t="s">
        <v>499</v>
      </c>
      <c r="E315" s="93">
        <v>66688.61</v>
      </c>
    </row>
    <row r="316" spans="1:5" x14ac:dyDescent="0.2">
      <c r="A316" s="129">
        <v>95</v>
      </c>
      <c r="B316" s="154" t="s">
        <v>500</v>
      </c>
      <c r="C316" s="35" t="s">
        <v>65</v>
      </c>
      <c r="D316" s="35" t="s">
        <v>393</v>
      </c>
      <c r="E316" s="41">
        <v>108104.65</v>
      </c>
    </row>
    <row r="317" spans="1:5" x14ac:dyDescent="0.2">
      <c r="A317" s="129"/>
      <c r="B317" s="154"/>
      <c r="C317" s="38" t="s">
        <v>66</v>
      </c>
      <c r="D317" s="35" t="s">
        <v>394</v>
      </c>
      <c r="E317" s="41">
        <v>99014.98</v>
      </c>
    </row>
    <row r="318" spans="1:5" x14ac:dyDescent="0.2">
      <c r="A318" s="129"/>
      <c r="B318" s="154"/>
      <c r="C318" s="38" t="s">
        <v>66</v>
      </c>
      <c r="D318" s="7" t="s">
        <v>395</v>
      </c>
      <c r="E318" s="41">
        <v>80305.13</v>
      </c>
    </row>
    <row r="319" spans="1:5" x14ac:dyDescent="0.2">
      <c r="A319" s="129"/>
      <c r="B319" s="154"/>
      <c r="C319" s="38" t="s">
        <v>66</v>
      </c>
      <c r="D319" s="35" t="s">
        <v>396</v>
      </c>
      <c r="E319" s="41">
        <v>76197.31</v>
      </c>
    </row>
    <row r="320" spans="1:5" x14ac:dyDescent="0.2">
      <c r="A320" s="129"/>
      <c r="B320" s="154"/>
      <c r="C320" s="38" t="s">
        <v>66</v>
      </c>
      <c r="D320" s="35" t="s">
        <v>397</v>
      </c>
      <c r="E320" s="41">
        <v>74058.960000000006</v>
      </c>
    </row>
    <row r="321" spans="1:5" x14ac:dyDescent="0.2">
      <c r="A321" s="129"/>
      <c r="B321" s="154"/>
      <c r="C321" s="38" t="s">
        <v>66</v>
      </c>
      <c r="D321" s="35" t="s">
        <v>398</v>
      </c>
      <c r="E321" s="41">
        <v>104048.23</v>
      </c>
    </row>
    <row r="322" spans="1:5" x14ac:dyDescent="0.2">
      <c r="A322" s="129"/>
      <c r="B322" s="154"/>
      <c r="C322" s="38" t="s">
        <v>66</v>
      </c>
      <c r="D322" s="35" t="s">
        <v>399</v>
      </c>
      <c r="E322" s="41">
        <v>80605.7</v>
      </c>
    </row>
    <row r="323" spans="1:5" x14ac:dyDescent="0.2">
      <c r="A323" s="129"/>
      <c r="B323" s="154"/>
      <c r="C323" s="35" t="s">
        <v>18</v>
      </c>
      <c r="D323" s="35" t="s">
        <v>400</v>
      </c>
      <c r="E323" s="41">
        <v>73321.960000000006</v>
      </c>
    </row>
    <row r="324" spans="1:5" x14ac:dyDescent="0.2">
      <c r="A324" s="132">
        <v>96</v>
      </c>
      <c r="B324" s="152" t="s">
        <v>501</v>
      </c>
      <c r="C324" s="34" t="s">
        <v>65</v>
      </c>
      <c r="D324" s="34" t="s">
        <v>502</v>
      </c>
      <c r="E324" s="93">
        <f>1367938.16/12</f>
        <v>113994.84666666666</v>
      </c>
    </row>
    <row r="325" spans="1:5" x14ac:dyDescent="0.2">
      <c r="A325" s="132"/>
      <c r="B325" s="152"/>
      <c r="C325" s="34" t="s">
        <v>66</v>
      </c>
      <c r="D325" s="34" t="s">
        <v>503</v>
      </c>
      <c r="E325" s="93">
        <f>871870.05/12</f>
        <v>72655.837500000009</v>
      </c>
    </row>
    <row r="326" spans="1:5" x14ac:dyDescent="0.2">
      <c r="A326" s="132"/>
      <c r="B326" s="152"/>
      <c r="C326" s="34" t="s">
        <v>66</v>
      </c>
      <c r="D326" s="34" t="s">
        <v>103</v>
      </c>
      <c r="E326" s="93">
        <f>(547553.37+300100.04)/12</f>
        <v>70637.784166666665</v>
      </c>
    </row>
    <row r="327" spans="1:5" x14ac:dyDescent="0.2">
      <c r="A327" s="132"/>
      <c r="B327" s="152"/>
      <c r="C327" s="34" t="s">
        <v>66</v>
      </c>
      <c r="D327" s="34" t="s">
        <v>504</v>
      </c>
      <c r="E327" s="93">
        <f>795120.32/12</f>
        <v>66260.026666666658</v>
      </c>
    </row>
    <row r="328" spans="1:5" x14ac:dyDescent="0.2">
      <c r="A328" s="132"/>
      <c r="B328" s="152"/>
      <c r="C328" s="34" t="s">
        <v>66</v>
      </c>
      <c r="D328" s="34" t="s">
        <v>104</v>
      </c>
      <c r="E328" s="93">
        <f>871651.55/10</f>
        <v>87165.154999999999</v>
      </c>
    </row>
    <row r="329" spans="1:5" x14ac:dyDescent="0.2">
      <c r="A329" s="132"/>
      <c r="B329" s="152"/>
      <c r="C329" s="34" t="s">
        <v>66</v>
      </c>
      <c r="D329" s="34" t="s">
        <v>105</v>
      </c>
      <c r="E329" s="93">
        <f>1045801.13/12</f>
        <v>87150.094166666662</v>
      </c>
    </row>
    <row r="330" spans="1:5" x14ac:dyDescent="0.2">
      <c r="A330" s="132"/>
      <c r="B330" s="152"/>
      <c r="C330" s="34" t="s">
        <v>66</v>
      </c>
      <c r="D330" s="34" t="s">
        <v>106</v>
      </c>
      <c r="E330" s="93">
        <f>(615746.34+439538.2)/12</f>
        <v>87940.378333333341</v>
      </c>
    </row>
    <row r="331" spans="1:5" x14ac:dyDescent="0.2">
      <c r="A331" s="132"/>
      <c r="B331" s="152"/>
      <c r="C331" s="34" t="s">
        <v>18</v>
      </c>
      <c r="D331" s="34" t="s">
        <v>107</v>
      </c>
      <c r="E331" s="93">
        <f>461889.06/11</f>
        <v>41989.914545454543</v>
      </c>
    </row>
    <row r="332" spans="1:5" x14ac:dyDescent="0.2">
      <c r="A332" s="129">
        <v>97</v>
      </c>
      <c r="B332" s="154" t="s">
        <v>505</v>
      </c>
      <c r="C332" s="35" t="s">
        <v>65</v>
      </c>
      <c r="D332" s="35" t="s">
        <v>401</v>
      </c>
      <c r="E332" s="41">
        <v>103905.82</v>
      </c>
    </row>
    <row r="333" spans="1:5" x14ac:dyDescent="0.2">
      <c r="A333" s="129"/>
      <c r="B333" s="154"/>
      <c r="C333" s="34" t="s">
        <v>66</v>
      </c>
      <c r="D333" s="35" t="s">
        <v>402</v>
      </c>
      <c r="E333" s="41">
        <v>74189.75</v>
      </c>
    </row>
    <row r="334" spans="1:5" x14ac:dyDescent="0.2">
      <c r="A334" s="129"/>
      <c r="B334" s="154"/>
      <c r="C334" s="34" t="s">
        <v>66</v>
      </c>
      <c r="D334" s="35" t="s">
        <v>403</v>
      </c>
      <c r="E334" s="41">
        <v>76216.800000000003</v>
      </c>
    </row>
    <row r="335" spans="1:5" x14ac:dyDescent="0.2">
      <c r="A335" s="129"/>
      <c r="B335" s="154"/>
      <c r="C335" s="34" t="s">
        <v>66</v>
      </c>
      <c r="D335" s="35" t="s">
        <v>404</v>
      </c>
      <c r="E335" s="41">
        <v>77236.210000000006</v>
      </c>
    </row>
    <row r="336" spans="1:5" x14ac:dyDescent="0.2">
      <c r="A336" s="129"/>
      <c r="B336" s="154"/>
      <c r="C336" s="34" t="s">
        <v>66</v>
      </c>
      <c r="D336" s="35" t="s">
        <v>405</v>
      </c>
      <c r="E336" s="41">
        <v>78461.98</v>
      </c>
    </row>
    <row r="337" spans="1:254" x14ac:dyDescent="0.2">
      <c r="A337" s="129"/>
      <c r="B337" s="154"/>
      <c r="C337" s="35" t="s">
        <v>18</v>
      </c>
      <c r="D337" s="35" t="s">
        <v>406</v>
      </c>
      <c r="E337" s="41">
        <v>70700.33</v>
      </c>
    </row>
    <row r="338" spans="1:254" x14ac:dyDescent="0.2">
      <c r="A338" s="132">
        <v>98</v>
      </c>
      <c r="B338" s="152" t="s">
        <v>506</v>
      </c>
      <c r="C338" s="34" t="s">
        <v>65</v>
      </c>
      <c r="D338" s="34" t="s">
        <v>508</v>
      </c>
      <c r="E338" s="93">
        <v>108044.48</v>
      </c>
    </row>
    <row r="339" spans="1:254" x14ac:dyDescent="0.2">
      <c r="A339" s="132"/>
      <c r="B339" s="152"/>
      <c r="C339" s="34" t="s">
        <v>66</v>
      </c>
      <c r="D339" s="34" t="s">
        <v>108</v>
      </c>
      <c r="E339" s="93">
        <v>81955.929999999993</v>
      </c>
    </row>
    <row r="340" spans="1:254" x14ac:dyDescent="0.2">
      <c r="A340" s="132"/>
      <c r="B340" s="152"/>
      <c r="C340" s="34" t="s">
        <v>66</v>
      </c>
      <c r="D340" s="34" t="s">
        <v>507</v>
      </c>
      <c r="E340" s="93">
        <v>125901.86</v>
      </c>
    </row>
    <row r="341" spans="1:254" x14ac:dyDescent="0.2">
      <c r="A341" s="132"/>
      <c r="B341" s="152"/>
      <c r="C341" s="34" t="s">
        <v>452</v>
      </c>
      <c r="D341" s="34" t="s">
        <v>109</v>
      </c>
      <c r="E341" s="93">
        <v>29412.97</v>
      </c>
    </row>
    <row r="342" spans="1:254" x14ac:dyDescent="0.2">
      <c r="A342" s="132"/>
      <c r="B342" s="152"/>
      <c r="C342" s="34" t="s">
        <v>66</v>
      </c>
      <c r="D342" s="34" t="s">
        <v>110</v>
      </c>
      <c r="E342" s="93">
        <v>86893.86</v>
      </c>
    </row>
    <row r="343" spans="1:254" x14ac:dyDescent="0.2">
      <c r="A343" s="132">
        <v>99</v>
      </c>
      <c r="B343" s="152" t="s">
        <v>509</v>
      </c>
      <c r="C343" s="34" t="s">
        <v>65</v>
      </c>
      <c r="D343" s="34" t="s">
        <v>510</v>
      </c>
      <c r="E343" s="93">
        <v>93066.89</v>
      </c>
    </row>
    <row r="344" spans="1:254" x14ac:dyDescent="0.2">
      <c r="A344" s="132"/>
      <c r="B344" s="152"/>
      <c r="C344" s="34" t="s">
        <v>66</v>
      </c>
      <c r="D344" s="34" t="s">
        <v>511</v>
      </c>
      <c r="E344" s="93">
        <v>64308.71</v>
      </c>
    </row>
    <row r="345" spans="1:254" x14ac:dyDescent="0.2">
      <c r="A345" s="132"/>
      <c r="B345" s="152"/>
      <c r="C345" s="34" t="s">
        <v>66</v>
      </c>
      <c r="D345" s="34" t="s">
        <v>512</v>
      </c>
      <c r="E345" s="93">
        <v>20739.36</v>
      </c>
    </row>
    <row r="346" spans="1:254" s="15" customFormat="1" x14ac:dyDescent="0.25">
      <c r="A346" s="133">
        <v>100</v>
      </c>
      <c r="B346" s="157" t="s">
        <v>513</v>
      </c>
      <c r="C346" s="33" t="s">
        <v>65</v>
      </c>
      <c r="D346" s="33" t="s">
        <v>748</v>
      </c>
      <c r="E346" s="100" t="s">
        <v>749</v>
      </c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14"/>
      <c r="EN346" s="14"/>
      <c r="EO346" s="14"/>
      <c r="EP346" s="14"/>
      <c r="EQ346" s="14"/>
      <c r="ER346" s="14"/>
      <c r="ES346" s="14"/>
      <c r="ET346" s="14"/>
      <c r="EU346" s="14"/>
      <c r="EV346" s="14"/>
      <c r="EW346" s="14"/>
      <c r="EX346" s="14"/>
      <c r="EY346" s="14"/>
      <c r="EZ346" s="14"/>
      <c r="FA346" s="14"/>
      <c r="FB346" s="14"/>
      <c r="FC346" s="14"/>
      <c r="FD346" s="14"/>
      <c r="FE346" s="14"/>
      <c r="FF346" s="14"/>
      <c r="FG346" s="14"/>
      <c r="FH346" s="14"/>
      <c r="FI346" s="14"/>
      <c r="FJ346" s="14"/>
      <c r="FK346" s="14"/>
      <c r="FL346" s="14"/>
      <c r="FM346" s="14"/>
      <c r="FN346" s="14"/>
      <c r="FO346" s="14"/>
      <c r="FP346" s="14"/>
      <c r="FQ346" s="14"/>
      <c r="FR346" s="14"/>
      <c r="FS346" s="14"/>
      <c r="FT346" s="14"/>
      <c r="FU346" s="14"/>
      <c r="FV346" s="14"/>
      <c r="FW346" s="14"/>
      <c r="FX346" s="14"/>
      <c r="FY346" s="14"/>
      <c r="FZ346" s="14"/>
      <c r="GA346" s="14"/>
      <c r="GB346" s="14"/>
      <c r="GC346" s="14"/>
      <c r="GD346" s="14"/>
      <c r="GE346" s="14"/>
      <c r="GF346" s="14"/>
      <c r="GG346" s="14"/>
      <c r="GH346" s="14"/>
      <c r="GI346" s="14"/>
      <c r="GJ346" s="14"/>
      <c r="GK346" s="14"/>
      <c r="GL346" s="14"/>
      <c r="GM346" s="14"/>
      <c r="GN346" s="14"/>
      <c r="GO346" s="14"/>
      <c r="GP346" s="14"/>
      <c r="GQ346" s="14"/>
      <c r="GR346" s="14"/>
      <c r="GS346" s="14"/>
      <c r="GT346" s="14"/>
      <c r="GU346" s="14"/>
      <c r="GV346" s="14"/>
      <c r="GW346" s="14"/>
      <c r="GX346" s="14"/>
      <c r="GY346" s="14"/>
      <c r="GZ346" s="14"/>
      <c r="HA346" s="14"/>
      <c r="HB346" s="14"/>
      <c r="HC346" s="14"/>
      <c r="HD346" s="14"/>
      <c r="HE346" s="14"/>
      <c r="HF346" s="14"/>
      <c r="HG346" s="14"/>
      <c r="HH346" s="14"/>
      <c r="HI346" s="14"/>
      <c r="HJ346" s="14"/>
      <c r="HK346" s="14"/>
      <c r="HL346" s="14"/>
      <c r="HM346" s="14"/>
      <c r="HN346" s="14"/>
      <c r="HO346" s="14"/>
      <c r="HP346" s="14"/>
      <c r="HQ346" s="14"/>
      <c r="HR346" s="14"/>
      <c r="HS346" s="14"/>
      <c r="HT346" s="14"/>
      <c r="HU346" s="14"/>
      <c r="HV346" s="14"/>
      <c r="HW346" s="14"/>
      <c r="HX346" s="14"/>
      <c r="HY346" s="14"/>
      <c r="HZ346" s="14"/>
      <c r="IA346" s="14"/>
      <c r="IB346" s="14"/>
      <c r="IC346" s="14"/>
      <c r="ID346" s="14"/>
      <c r="IE346" s="14"/>
      <c r="IF346" s="14"/>
      <c r="IG346" s="14"/>
      <c r="IH346" s="14"/>
      <c r="II346" s="14"/>
      <c r="IJ346" s="14"/>
      <c r="IK346" s="14"/>
      <c r="IL346" s="14"/>
      <c r="IM346" s="14"/>
      <c r="IN346" s="14"/>
      <c r="IO346" s="14"/>
      <c r="IP346" s="14"/>
      <c r="IQ346" s="14"/>
      <c r="IR346" s="14"/>
      <c r="IS346" s="14"/>
      <c r="IT346" s="14"/>
    </row>
    <row r="347" spans="1:254" s="15" customFormat="1" x14ac:dyDescent="0.25">
      <c r="A347" s="133"/>
      <c r="B347" s="157"/>
      <c r="C347" s="33" t="s">
        <v>66</v>
      </c>
      <c r="D347" s="33" t="s">
        <v>756</v>
      </c>
      <c r="E347" s="100" t="s">
        <v>750</v>
      </c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S347" s="14"/>
      <c r="ET347" s="14"/>
      <c r="EU347" s="14"/>
      <c r="EV347" s="14"/>
      <c r="EW347" s="14"/>
      <c r="EX347" s="14"/>
      <c r="EY347" s="14"/>
      <c r="EZ347" s="14"/>
      <c r="FA347" s="14"/>
      <c r="FB347" s="14"/>
      <c r="FC347" s="14"/>
      <c r="FD347" s="14"/>
      <c r="FE347" s="14"/>
      <c r="FF347" s="14"/>
      <c r="FG347" s="14"/>
      <c r="FH347" s="14"/>
      <c r="FI347" s="14"/>
      <c r="FJ347" s="14"/>
      <c r="FK347" s="14"/>
      <c r="FL347" s="14"/>
      <c r="FM347" s="14"/>
      <c r="FN347" s="14"/>
      <c r="FO347" s="14"/>
      <c r="FP347" s="14"/>
      <c r="FQ347" s="14"/>
      <c r="FR347" s="14"/>
      <c r="FS347" s="14"/>
      <c r="FT347" s="14"/>
      <c r="FU347" s="14"/>
      <c r="FV347" s="14"/>
      <c r="FW347" s="14"/>
      <c r="FX347" s="14"/>
      <c r="FY347" s="14"/>
      <c r="FZ347" s="14"/>
      <c r="GA347" s="14"/>
      <c r="GB347" s="14"/>
      <c r="GC347" s="14"/>
      <c r="GD347" s="14"/>
      <c r="GE347" s="14"/>
      <c r="GF347" s="14"/>
      <c r="GG347" s="14"/>
      <c r="GH347" s="14"/>
      <c r="GI347" s="14"/>
      <c r="GJ347" s="14"/>
      <c r="GK347" s="14"/>
      <c r="GL347" s="14"/>
      <c r="GM347" s="14"/>
      <c r="GN347" s="14"/>
      <c r="GO347" s="14"/>
      <c r="GP347" s="14"/>
      <c r="GQ347" s="14"/>
      <c r="GR347" s="14"/>
      <c r="GS347" s="14"/>
      <c r="GT347" s="14"/>
      <c r="GU347" s="14"/>
      <c r="GV347" s="14"/>
      <c r="GW347" s="14"/>
      <c r="GX347" s="14"/>
      <c r="GY347" s="14"/>
      <c r="GZ347" s="14"/>
      <c r="HA347" s="14"/>
      <c r="HB347" s="14"/>
      <c r="HC347" s="14"/>
      <c r="HD347" s="14"/>
      <c r="HE347" s="14"/>
      <c r="HF347" s="14"/>
      <c r="HG347" s="14"/>
      <c r="HH347" s="14"/>
      <c r="HI347" s="14"/>
      <c r="HJ347" s="14"/>
      <c r="HK347" s="14"/>
      <c r="HL347" s="14"/>
      <c r="HM347" s="14"/>
      <c r="HN347" s="14"/>
      <c r="HO347" s="14"/>
      <c r="HP347" s="14"/>
      <c r="HQ347" s="14"/>
      <c r="HR347" s="14"/>
      <c r="HS347" s="14"/>
      <c r="HT347" s="14"/>
      <c r="HU347" s="14"/>
      <c r="HV347" s="14"/>
      <c r="HW347" s="14"/>
      <c r="HX347" s="14"/>
      <c r="HY347" s="14"/>
      <c r="HZ347" s="14"/>
      <c r="IA347" s="14"/>
      <c r="IB347" s="14"/>
      <c r="IC347" s="14"/>
      <c r="ID347" s="14"/>
      <c r="IE347" s="14"/>
      <c r="IF347" s="14"/>
      <c r="IG347" s="14"/>
      <c r="IH347" s="14"/>
      <c r="II347" s="14"/>
      <c r="IJ347" s="14"/>
      <c r="IK347" s="14"/>
      <c r="IL347" s="14"/>
      <c r="IM347" s="14"/>
      <c r="IN347" s="14"/>
      <c r="IO347" s="14"/>
      <c r="IP347" s="14"/>
      <c r="IQ347" s="14"/>
      <c r="IR347" s="14"/>
      <c r="IS347" s="14"/>
      <c r="IT347" s="14"/>
    </row>
    <row r="348" spans="1:254" s="15" customFormat="1" x14ac:dyDescent="0.25">
      <c r="A348" s="133"/>
      <c r="B348" s="157"/>
      <c r="C348" s="33" t="s">
        <v>66</v>
      </c>
      <c r="D348" s="33" t="s">
        <v>751</v>
      </c>
      <c r="E348" s="100" t="s">
        <v>752</v>
      </c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S348" s="14"/>
      <c r="ET348" s="14"/>
      <c r="EU348" s="14"/>
      <c r="EV348" s="14"/>
      <c r="EW348" s="14"/>
      <c r="EX348" s="14"/>
      <c r="EY348" s="14"/>
      <c r="EZ348" s="14"/>
      <c r="FA348" s="14"/>
      <c r="FB348" s="14"/>
      <c r="FC348" s="14"/>
      <c r="FD348" s="14"/>
      <c r="FE348" s="14"/>
      <c r="FF348" s="14"/>
      <c r="FG348" s="14"/>
      <c r="FH348" s="14"/>
      <c r="FI348" s="14"/>
      <c r="FJ348" s="14"/>
      <c r="FK348" s="14"/>
      <c r="FL348" s="14"/>
      <c r="FM348" s="14"/>
      <c r="FN348" s="14"/>
      <c r="FO348" s="14"/>
      <c r="FP348" s="14"/>
      <c r="FQ348" s="14"/>
      <c r="FR348" s="14"/>
      <c r="FS348" s="14"/>
      <c r="FT348" s="14"/>
      <c r="FU348" s="14"/>
      <c r="FV348" s="14"/>
      <c r="FW348" s="14"/>
      <c r="FX348" s="14"/>
      <c r="FY348" s="14"/>
      <c r="FZ348" s="14"/>
      <c r="GA348" s="14"/>
      <c r="GB348" s="14"/>
      <c r="GC348" s="14"/>
      <c r="GD348" s="14"/>
      <c r="GE348" s="14"/>
      <c r="GF348" s="14"/>
      <c r="GG348" s="14"/>
      <c r="GH348" s="14"/>
      <c r="GI348" s="14"/>
      <c r="GJ348" s="14"/>
      <c r="GK348" s="14"/>
      <c r="GL348" s="14"/>
      <c r="GM348" s="14"/>
      <c r="GN348" s="14"/>
      <c r="GO348" s="14"/>
      <c r="GP348" s="14"/>
      <c r="GQ348" s="14"/>
      <c r="GR348" s="14"/>
      <c r="GS348" s="14"/>
      <c r="GT348" s="14"/>
      <c r="GU348" s="14"/>
      <c r="GV348" s="14"/>
      <c r="GW348" s="14"/>
      <c r="GX348" s="14"/>
      <c r="GY348" s="14"/>
      <c r="GZ348" s="14"/>
      <c r="HA348" s="14"/>
      <c r="HB348" s="14"/>
      <c r="HC348" s="14"/>
      <c r="HD348" s="14"/>
      <c r="HE348" s="14"/>
      <c r="HF348" s="14"/>
      <c r="HG348" s="14"/>
      <c r="HH348" s="14"/>
      <c r="HI348" s="14"/>
      <c r="HJ348" s="14"/>
      <c r="HK348" s="14"/>
      <c r="HL348" s="14"/>
      <c r="HM348" s="14"/>
      <c r="HN348" s="14"/>
      <c r="HO348" s="14"/>
      <c r="HP348" s="14"/>
      <c r="HQ348" s="14"/>
      <c r="HR348" s="14"/>
      <c r="HS348" s="14"/>
      <c r="HT348" s="14"/>
      <c r="HU348" s="14"/>
      <c r="HV348" s="14"/>
      <c r="HW348" s="14"/>
      <c r="HX348" s="14"/>
      <c r="HY348" s="14"/>
      <c r="HZ348" s="14"/>
      <c r="IA348" s="14"/>
      <c r="IB348" s="14"/>
      <c r="IC348" s="14"/>
      <c r="ID348" s="14"/>
      <c r="IE348" s="14"/>
      <c r="IF348" s="14"/>
      <c r="IG348" s="14"/>
      <c r="IH348" s="14"/>
      <c r="II348" s="14"/>
      <c r="IJ348" s="14"/>
      <c r="IK348" s="14"/>
      <c r="IL348" s="14"/>
      <c r="IM348" s="14"/>
      <c r="IN348" s="14"/>
      <c r="IO348" s="14"/>
      <c r="IP348" s="14"/>
      <c r="IQ348" s="14"/>
      <c r="IR348" s="14"/>
      <c r="IS348" s="14"/>
      <c r="IT348" s="14"/>
    </row>
    <row r="349" spans="1:254" s="15" customFormat="1" x14ac:dyDescent="0.25">
      <c r="A349" s="133"/>
      <c r="B349" s="157"/>
      <c r="C349" s="33" t="s">
        <v>66</v>
      </c>
      <c r="D349" s="33" t="s">
        <v>755</v>
      </c>
      <c r="E349" s="100" t="s">
        <v>753</v>
      </c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  <c r="GZ349" s="14"/>
      <c r="HA349" s="14"/>
      <c r="HB349" s="14"/>
      <c r="HC349" s="14"/>
      <c r="HD349" s="14"/>
      <c r="HE349" s="14"/>
      <c r="HF349" s="14"/>
      <c r="HG349" s="14"/>
      <c r="HH349" s="14"/>
      <c r="HI349" s="14"/>
      <c r="HJ349" s="14"/>
      <c r="HK349" s="14"/>
      <c r="HL349" s="14"/>
      <c r="HM349" s="14"/>
      <c r="HN349" s="14"/>
      <c r="HO349" s="14"/>
      <c r="HP349" s="14"/>
      <c r="HQ349" s="14"/>
      <c r="HR349" s="14"/>
      <c r="HS349" s="14"/>
      <c r="HT349" s="14"/>
      <c r="HU349" s="14"/>
      <c r="HV349" s="14"/>
      <c r="HW349" s="14"/>
      <c r="HX349" s="14"/>
      <c r="HY349" s="14"/>
      <c r="HZ349" s="14"/>
      <c r="IA349" s="14"/>
      <c r="IB349" s="14"/>
      <c r="IC349" s="14"/>
      <c r="ID349" s="14"/>
      <c r="IE349" s="14"/>
      <c r="IF349" s="14"/>
      <c r="IG349" s="14"/>
      <c r="IH349" s="14"/>
      <c r="II349" s="14"/>
      <c r="IJ349" s="14"/>
      <c r="IK349" s="14"/>
      <c r="IL349" s="14"/>
      <c r="IM349" s="14"/>
      <c r="IN349" s="14"/>
      <c r="IO349" s="14"/>
      <c r="IP349" s="14"/>
      <c r="IQ349" s="14"/>
      <c r="IR349" s="14"/>
      <c r="IS349" s="14"/>
      <c r="IT349" s="14"/>
    </row>
    <row r="350" spans="1:254" s="15" customFormat="1" x14ac:dyDescent="0.25">
      <c r="A350" s="134"/>
      <c r="B350" s="160"/>
      <c r="C350" s="37" t="s">
        <v>66</v>
      </c>
      <c r="D350" s="37" t="s">
        <v>407</v>
      </c>
      <c r="E350" s="101" t="s">
        <v>754</v>
      </c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14"/>
      <c r="EN350" s="14"/>
      <c r="EO350" s="14"/>
      <c r="EP350" s="14"/>
      <c r="EQ350" s="14"/>
      <c r="ER350" s="14"/>
      <c r="ES350" s="14"/>
      <c r="ET350" s="14"/>
      <c r="EU350" s="14"/>
      <c r="EV350" s="14"/>
      <c r="EW350" s="14"/>
      <c r="EX350" s="14"/>
      <c r="EY350" s="14"/>
      <c r="EZ350" s="14"/>
      <c r="FA350" s="14"/>
      <c r="FB350" s="14"/>
      <c r="FC350" s="14"/>
      <c r="FD350" s="14"/>
      <c r="FE350" s="14"/>
      <c r="FF350" s="14"/>
      <c r="FG350" s="14"/>
      <c r="FH350" s="14"/>
      <c r="FI350" s="14"/>
      <c r="FJ350" s="14"/>
      <c r="FK350" s="14"/>
      <c r="FL350" s="14"/>
      <c r="FM350" s="14"/>
      <c r="FN350" s="14"/>
      <c r="FO350" s="14"/>
      <c r="FP350" s="14"/>
      <c r="FQ350" s="14"/>
      <c r="FR350" s="14"/>
      <c r="FS350" s="14"/>
      <c r="FT350" s="14"/>
      <c r="FU350" s="14"/>
      <c r="FV350" s="14"/>
      <c r="FW350" s="14"/>
      <c r="FX350" s="14"/>
      <c r="FY350" s="14"/>
      <c r="FZ350" s="14"/>
      <c r="GA350" s="14"/>
      <c r="GB350" s="14"/>
      <c r="GC350" s="14"/>
      <c r="GD350" s="14"/>
      <c r="GE350" s="14"/>
      <c r="GF350" s="14"/>
      <c r="GG350" s="14"/>
      <c r="GH350" s="14"/>
      <c r="GI350" s="14"/>
      <c r="GJ350" s="14"/>
      <c r="GK350" s="14"/>
      <c r="GL350" s="14"/>
      <c r="GM350" s="14"/>
      <c r="GN350" s="14"/>
      <c r="GO350" s="14"/>
      <c r="GP350" s="14"/>
      <c r="GQ350" s="14"/>
      <c r="GR350" s="14"/>
      <c r="GS350" s="14"/>
      <c r="GT350" s="14"/>
      <c r="GU350" s="14"/>
      <c r="GV350" s="14"/>
      <c r="GW350" s="14"/>
      <c r="GX350" s="14"/>
      <c r="GY350" s="14"/>
      <c r="GZ350" s="14"/>
      <c r="HA350" s="14"/>
      <c r="HB350" s="14"/>
      <c r="HC350" s="14"/>
      <c r="HD350" s="14"/>
      <c r="HE350" s="14"/>
      <c r="HF350" s="14"/>
      <c r="HG350" s="14"/>
      <c r="HH350" s="14"/>
      <c r="HI350" s="14"/>
      <c r="HJ350" s="14"/>
      <c r="HK350" s="14"/>
      <c r="HL350" s="14"/>
      <c r="HM350" s="14"/>
      <c r="HN350" s="14"/>
      <c r="HO350" s="14"/>
      <c r="HP350" s="14"/>
      <c r="HQ350" s="14"/>
      <c r="HR350" s="14"/>
      <c r="HS350" s="14"/>
      <c r="HT350" s="14"/>
      <c r="HU350" s="14"/>
      <c r="HV350" s="14"/>
      <c r="HW350" s="14"/>
      <c r="HX350" s="14"/>
      <c r="HY350" s="14"/>
      <c r="HZ350" s="14"/>
      <c r="IA350" s="14"/>
      <c r="IB350" s="14"/>
      <c r="IC350" s="14"/>
      <c r="ID350" s="14"/>
      <c r="IE350" s="14"/>
      <c r="IF350" s="14"/>
      <c r="IG350" s="14"/>
      <c r="IH350" s="14"/>
      <c r="II350" s="14"/>
      <c r="IJ350" s="14"/>
      <c r="IK350" s="14"/>
      <c r="IL350" s="14"/>
      <c r="IM350" s="14"/>
      <c r="IN350" s="14"/>
      <c r="IO350" s="14"/>
      <c r="IP350" s="14"/>
      <c r="IQ350" s="14"/>
      <c r="IR350" s="14"/>
      <c r="IS350" s="14"/>
      <c r="IT350" s="14"/>
    </row>
    <row r="351" spans="1:254" x14ac:dyDescent="0.2">
      <c r="A351" s="129">
        <v>101</v>
      </c>
      <c r="B351" s="154" t="s">
        <v>514</v>
      </c>
      <c r="C351" s="35" t="s">
        <v>65</v>
      </c>
      <c r="D351" s="35" t="s">
        <v>408</v>
      </c>
      <c r="E351" s="41">
        <v>146086.39999999999</v>
      </c>
    </row>
    <row r="352" spans="1:254" x14ac:dyDescent="0.2">
      <c r="A352" s="129"/>
      <c r="B352" s="154"/>
      <c r="C352" s="35" t="s">
        <v>66</v>
      </c>
      <c r="D352" s="35" t="s">
        <v>416</v>
      </c>
      <c r="E352" s="41">
        <v>70296.84</v>
      </c>
    </row>
    <row r="353" spans="1:5" x14ac:dyDescent="0.2">
      <c r="A353" s="129"/>
      <c r="B353" s="154"/>
      <c r="C353" s="35" t="s">
        <v>66</v>
      </c>
      <c r="D353" s="35" t="s">
        <v>410</v>
      </c>
      <c r="E353" s="41">
        <v>85230.05</v>
      </c>
    </row>
    <row r="354" spans="1:5" x14ac:dyDescent="0.2">
      <c r="A354" s="129"/>
      <c r="B354" s="154"/>
      <c r="C354" s="35" t="s">
        <v>66</v>
      </c>
      <c r="D354" s="35" t="s">
        <v>411</v>
      </c>
      <c r="E354" s="41">
        <v>70117.37</v>
      </c>
    </row>
    <row r="355" spans="1:5" x14ac:dyDescent="0.2">
      <c r="A355" s="129"/>
      <c r="B355" s="154"/>
      <c r="C355" s="35" t="s">
        <v>66</v>
      </c>
      <c r="D355" s="35" t="s">
        <v>422</v>
      </c>
      <c r="E355" s="41">
        <v>71570.67</v>
      </c>
    </row>
    <row r="356" spans="1:5" x14ac:dyDescent="0.2">
      <c r="A356" s="129"/>
      <c r="B356" s="154"/>
      <c r="C356" s="35" t="s">
        <v>66</v>
      </c>
      <c r="D356" s="35" t="s">
        <v>412</v>
      </c>
      <c r="E356" s="41">
        <v>82831.08</v>
      </c>
    </row>
    <row r="357" spans="1:5" x14ac:dyDescent="0.2">
      <c r="A357" s="129"/>
      <c r="B357" s="154"/>
      <c r="C357" s="35" t="s">
        <v>66</v>
      </c>
      <c r="D357" s="35" t="s">
        <v>413</v>
      </c>
      <c r="E357" s="41">
        <v>70634.94</v>
      </c>
    </row>
    <row r="358" spans="1:5" x14ac:dyDescent="0.2">
      <c r="A358" s="129"/>
      <c r="B358" s="154"/>
      <c r="C358" s="35" t="s">
        <v>66</v>
      </c>
      <c r="D358" s="35" t="s">
        <v>414</v>
      </c>
      <c r="E358" s="41">
        <v>69868.28</v>
      </c>
    </row>
    <row r="359" spans="1:5" x14ac:dyDescent="0.2">
      <c r="A359" s="129"/>
      <c r="B359" s="154"/>
      <c r="C359" s="35" t="s">
        <v>66</v>
      </c>
      <c r="D359" s="35" t="s">
        <v>415</v>
      </c>
      <c r="E359" s="41">
        <v>72643.02</v>
      </c>
    </row>
    <row r="360" spans="1:5" x14ac:dyDescent="0.2">
      <c r="A360" s="129"/>
      <c r="B360" s="154"/>
      <c r="C360" s="35" t="s">
        <v>18</v>
      </c>
      <c r="D360" s="35" t="s">
        <v>409</v>
      </c>
      <c r="E360" s="41">
        <v>75152.97</v>
      </c>
    </row>
    <row r="361" spans="1:5" x14ac:dyDescent="0.2">
      <c r="A361" s="129">
        <v>102</v>
      </c>
      <c r="B361" s="154" t="s">
        <v>515</v>
      </c>
      <c r="C361" s="35" t="s">
        <v>65</v>
      </c>
      <c r="D361" s="35" t="s">
        <v>417</v>
      </c>
      <c r="E361" s="41">
        <v>96748.69</v>
      </c>
    </row>
    <row r="362" spans="1:5" x14ac:dyDescent="0.2">
      <c r="A362" s="129"/>
      <c r="B362" s="154"/>
      <c r="C362" s="35" t="s">
        <v>66</v>
      </c>
      <c r="D362" s="35" t="s">
        <v>418</v>
      </c>
      <c r="E362" s="41">
        <v>91183.62</v>
      </c>
    </row>
    <row r="363" spans="1:5" x14ac:dyDescent="0.2">
      <c r="A363" s="129"/>
      <c r="B363" s="154"/>
      <c r="C363" s="35" t="s">
        <v>66</v>
      </c>
      <c r="D363" s="35" t="s">
        <v>419</v>
      </c>
      <c r="E363" s="41">
        <v>72696.75</v>
      </c>
    </row>
    <row r="364" spans="1:5" x14ac:dyDescent="0.2">
      <c r="A364" s="129"/>
      <c r="B364" s="154"/>
      <c r="C364" s="35" t="s">
        <v>66</v>
      </c>
      <c r="D364" s="35" t="s">
        <v>420</v>
      </c>
      <c r="E364" s="41">
        <v>84077.95</v>
      </c>
    </row>
    <row r="365" spans="1:5" x14ac:dyDescent="0.2">
      <c r="A365" s="129"/>
      <c r="B365" s="154"/>
      <c r="C365" s="35" t="s">
        <v>66</v>
      </c>
      <c r="D365" s="35" t="s">
        <v>421</v>
      </c>
      <c r="E365" s="41">
        <v>81927.08</v>
      </c>
    </row>
    <row r="366" spans="1:5" x14ac:dyDescent="0.2">
      <c r="A366" s="129"/>
      <c r="B366" s="154"/>
      <c r="C366" s="35" t="s">
        <v>66</v>
      </c>
      <c r="D366" s="35" t="s">
        <v>423</v>
      </c>
      <c r="E366" s="41">
        <v>79382.22</v>
      </c>
    </row>
    <row r="367" spans="1:5" x14ac:dyDescent="0.2">
      <c r="A367" s="129"/>
      <c r="B367" s="154"/>
      <c r="C367" s="35" t="s">
        <v>18</v>
      </c>
      <c r="D367" s="35" t="s">
        <v>424</v>
      </c>
      <c r="E367" s="41">
        <v>73311.240000000005</v>
      </c>
    </row>
    <row r="368" spans="1:5" x14ac:dyDescent="0.2">
      <c r="A368" s="129">
        <v>103</v>
      </c>
      <c r="B368" s="154" t="s">
        <v>516</v>
      </c>
      <c r="C368" s="35" t="s">
        <v>65</v>
      </c>
      <c r="D368" s="35" t="s">
        <v>425</v>
      </c>
      <c r="E368" s="41">
        <v>102315.01</v>
      </c>
    </row>
    <row r="369" spans="1:5" x14ac:dyDescent="0.2">
      <c r="A369" s="129"/>
      <c r="B369" s="154"/>
      <c r="C369" s="35" t="s">
        <v>66</v>
      </c>
      <c r="D369" s="35" t="s">
        <v>426</v>
      </c>
      <c r="E369" s="41">
        <v>73239.37</v>
      </c>
    </row>
    <row r="370" spans="1:5" x14ac:dyDescent="0.2">
      <c r="A370" s="129"/>
      <c r="B370" s="154"/>
      <c r="C370" s="35" t="s">
        <v>66</v>
      </c>
      <c r="D370" s="35" t="s">
        <v>427</v>
      </c>
      <c r="E370" s="41">
        <v>75241.62</v>
      </c>
    </row>
    <row r="371" spans="1:5" x14ac:dyDescent="0.2">
      <c r="A371" s="129"/>
      <c r="B371" s="154"/>
      <c r="C371" s="35" t="s">
        <v>66</v>
      </c>
      <c r="D371" s="35" t="s">
        <v>428</v>
      </c>
      <c r="E371" s="41">
        <v>68899.67</v>
      </c>
    </row>
    <row r="372" spans="1:5" x14ac:dyDescent="0.2">
      <c r="A372" s="129"/>
      <c r="B372" s="154"/>
      <c r="C372" s="35" t="s">
        <v>66</v>
      </c>
      <c r="D372" s="35" t="s">
        <v>429</v>
      </c>
      <c r="E372" s="41">
        <v>74653.16</v>
      </c>
    </row>
    <row r="373" spans="1:5" x14ac:dyDescent="0.2">
      <c r="A373" s="129"/>
      <c r="B373" s="154"/>
      <c r="C373" s="35" t="s">
        <v>18</v>
      </c>
      <c r="D373" s="35" t="s">
        <v>430</v>
      </c>
      <c r="E373" s="41">
        <v>63466.16</v>
      </c>
    </row>
    <row r="374" spans="1:5" x14ac:dyDescent="0.2">
      <c r="A374" s="129">
        <v>104</v>
      </c>
      <c r="B374" s="154" t="s">
        <v>517</v>
      </c>
      <c r="C374" s="35" t="s">
        <v>65</v>
      </c>
      <c r="D374" s="35" t="s">
        <v>431</v>
      </c>
      <c r="E374" s="41">
        <v>109451.86</v>
      </c>
    </row>
    <row r="375" spans="1:5" x14ac:dyDescent="0.2">
      <c r="A375" s="129"/>
      <c r="B375" s="154"/>
      <c r="C375" s="35" t="s">
        <v>66</v>
      </c>
      <c r="D375" s="35" t="s">
        <v>432</v>
      </c>
      <c r="E375" s="41">
        <v>103796.46</v>
      </c>
    </row>
    <row r="376" spans="1:5" x14ac:dyDescent="0.2">
      <c r="A376" s="129"/>
      <c r="B376" s="154"/>
      <c r="C376" s="35" t="s">
        <v>66</v>
      </c>
      <c r="D376" s="35" t="s">
        <v>433</v>
      </c>
      <c r="E376" s="41">
        <v>126268.34</v>
      </c>
    </row>
    <row r="377" spans="1:5" x14ac:dyDescent="0.2">
      <c r="A377" s="129"/>
      <c r="B377" s="154"/>
      <c r="C377" s="35" t="s">
        <v>66</v>
      </c>
      <c r="D377" s="35" t="s">
        <v>434</v>
      </c>
      <c r="E377" s="41">
        <v>98608.4</v>
      </c>
    </row>
    <row r="378" spans="1:5" x14ac:dyDescent="0.2">
      <c r="A378" s="129"/>
      <c r="B378" s="154"/>
      <c r="C378" s="35" t="s">
        <v>66</v>
      </c>
      <c r="D378" s="35" t="s">
        <v>435</v>
      </c>
      <c r="E378" s="41">
        <v>110266.09</v>
      </c>
    </row>
    <row r="379" spans="1:5" x14ac:dyDescent="0.2">
      <c r="A379" s="129"/>
      <c r="B379" s="154"/>
      <c r="C379" s="35" t="s">
        <v>66</v>
      </c>
      <c r="D379" s="35" t="s">
        <v>437</v>
      </c>
      <c r="E379" s="41">
        <v>95869.35</v>
      </c>
    </row>
    <row r="380" spans="1:5" x14ac:dyDescent="0.2">
      <c r="A380" s="129"/>
      <c r="B380" s="154"/>
      <c r="C380" s="35" t="s">
        <v>18</v>
      </c>
      <c r="D380" s="35" t="s">
        <v>436</v>
      </c>
      <c r="E380" s="41">
        <v>90763.27</v>
      </c>
    </row>
    <row r="381" spans="1:5" x14ac:dyDescent="0.2">
      <c r="A381" s="132">
        <v>105</v>
      </c>
      <c r="B381" s="152" t="s">
        <v>518</v>
      </c>
      <c r="C381" s="34" t="s">
        <v>65</v>
      </c>
      <c r="D381" s="34" t="s">
        <v>519</v>
      </c>
      <c r="E381" s="93">
        <v>125754.24000000001</v>
      </c>
    </row>
    <row r="382" spans="1:5" x14ac:dyDescent="0.2">
      <c r="A382" s="132"/>
      <c r="B382" s="152"/>
      <c r="C382" s="34" t="s">
        <v>66</v>
      </c>
      <c r="D382" s="34" t="s">
        <v>111</v>
      </c>
      <c r="E382" s="93">
        <v>102593.09</v>
      </c>
    </row>
    <row r="383" spans="1:5" x14ac:dyDescent="0.2">
      <c r="A383" s="132"/>
      <c r="B383" s="152"/>
      <c r="C383" s="34" t="s">
        <v>66</v>
      </c>
      <c r="D383" s="34" t="s">
        <v>520</v>
      </c>
      <c r="E383" s="93">
        <v>100638.63</v>
      </c>
    </row>
    <row r="384" spans="1:5" x14ac:dyDescent="0.2">
      <c r="A384" s="132"/>
      <c r="B384" s="152"/>
      <c r="C384" s="34" t="s">
        <v>66</v>
      </c>
      <c r="D384" s="34" t="s">
        <v>112</v>
      </c>
      <c r="E384" s="93">
        <v>67749.279999999999</v>
      </c>
    </row>
    <row r="385" spans="1:5" x14ac:dyDescent="0.2">
      <c r="A385" s="132"/>
      <c r="B385" s="152"/>
      <c r="C385" s="34" t="s">
        <v>66</v>
      </c>
      <c r="D385" s="34" t="s">
        <v>521</v>
      </c>
      <c r="E385" s="93">
        <v>128181.18</v>
      </c>
    </row>
    <row r="386" spans="1:5" x14ac:dyDescent="0.2">
      <c r="A386" s="132"/>
      <c r="B386" s="152"/>
      <c r="C386" s="34" t="s">
        <v>66</v>
      </c>
      <c r="D386" s="34" t="s">
        <v>113</v>
      </c>
      <c r="E386" s="93">
        <v>110413.67</v>
      </c>
    </row>
    <row r="387" spans="1:5" x14ac:dyDescent="0.2">
      <c r="A387" s="132"/>
      <c r="B387" s="152"/>
      <c r="C387" s="34" t="s">
        <v>18</v>
      </c>
      <c r="D387" s="34" t="s">
        <v>499</v>
      </c>
      <c r="E387" s="93">
        <v>78477.53</v>
      </c>
    </row>
    <row r="388" spans="1:5" x14ac:dyDescent="0.2">
      <c r="A388" s="132">
        <v>106</v>
      </c>
      <c r="B388" s="152" t="s">
        <v>522</v>
      </c>
      <c r="C388" s="34" t="s">
        <v>65</v>
      </c>
      <c r="D388" s="34" t="s">
        <v>523</v>
      </c>
      <c r="E388" s="93">
        <v>106248.98</v>
      </c>
    </row>
    <row r="389" spans="1:5" x14ac:dyDescent="0.2">
      <c r="A389" s="132"/>
      <c r="B389" s="152"/>
      <c r="C389" s="34" t="s">
        <v>66</v>
      </c>
      <c r="D389" s="34" t="s">
        <v>524</v>
      </c>
      <c r="E389" s="93">
        <v>82041.960000000006</v>
      </c>
    </row>
    <row r="390" spans="1:5" x14ac:dyDescent="0.2">
      <c r="A390" s="132"/>
      <c r="B390" s="152"/>
      <c r="C390" s="34" t="s">
        <v>66</v>
      </c>
      <c r="D390" s="34" t="s">
        <v>525</v>
      </c>
      <c r="E390" s="93">
        <v>104542.89</v>
      </c>
    </row>
    <row r="391" spans="1:5" x14ac:dyDescent="0.2">
      <c r="A391" s="132"/>
      <c r="B391" s="152"/>
      <c r="C391" s="34" t="s">
        <v>66</v>
      </c>
      <c r="D391" s="34" t="s">
        <v>114</v>
      </c>
      <c r="E391" s="93">
        <v>78428.960000000006</v>
      </c>
    </row>
    <row r="392" spans="1:5" x14ac:dyDescent="0.2">
      <c r="A392" s="132"/>
      <c r="B392" s="152"/>
      <c r="C392" s="34" t="s">
        <v>80</v>
      </c>
      <c r="D392" s="34" t="s">
        <v>115</v>
      </c>
      <c r="E392" s="93">
        <v>101666.34</v>
      </c>
    </row>
    <row r="393" spans="1:5" x14ac:dyDescent="0.2">
      <c r="A393" s="132"/>
      <c r="B393" s="152"/>
      <c r="C393" s="34" t="s">
        <v>66</v>
      </c>
      <c r="D393" s="34" t="s">
        <v>526</v>
      </c>
      <c r="E393" s="93">
        <v>80048.36</v>
      </c>
    </row>
    <row r="394" spans="1:5" x14ac:dyDescent="0.2">
      <c r="A394" s="130">
        <v>107</v>
      </c>
      <c r="B394" s="152" t="s">
        <v>527</v>
      </c>
      <c r="C394" s="34" t="s">
        <v>65</v>
      </c>
      <c r="D394" s="34" t="s">
        <v>116</v>
      </c>
      <c r="E394" s="93">
        <v>75897.100000000006</v>
      </c>
    </row>
    <row r="395" spans="1:5" x14ac:dyDescent="0.2">
      <c r="A395" s="130"/>
      <c r="B395" s="152"/>
      <c r="C395" s="34" t="s">
        <v>66</v>
      </c>
      <c r="D395" s="34" t="s">
        <v>117</v>
      </c>
      <c r="E395" s="93">
        <v>53049.95</v>
      </c>
    </row>
    <row r="396" spans="1:5" x14ac:dyDescent="0.2">
      <c r="A396" s="130"/>
      <c r="B396" s="152"/>
      <c r="C396" s="34" t="s">
        <v>66</v>
      </c>
      <c r="D396" s="34" t="s">
        <v>118</v>
      </c>
      <c r="E396" s="93">
        <v>56663.55</v>
      </c>
    </row>
    <row r="397" spans="1:5" x14ac:dyDescent="0.2">
      <c r="A397" s="130"/>
      <c r="B397" s="152"/>
      <c r="C397" s="34" t="s">
        <v>66</v>
      </c>
      <c r="D397" s="34" t="s">
        <v>119</v>
      </c>
      <c r="E397" s="102">
        <v>55601.73</v>
      </c>
    </row>
    <row r="398" spans="1:5" x14ac:dyDescent="0.2">
      <c r="A398" s="130">
        <v>108</v>
      </c>
      <c r="B398" s="152" t="s">
        <v>528</v>
      </c>
      <c r="C398" s="34" t="s">
        <v>65</v>
      </c>
      <c r="D398" s="34" t="s">
        <v>529</v>
      </c>
      <c r="E398" s="93">
        <f>1822043.16/12</f>
        <v>151836.93</v>
      </c>
    </row>
    <row r="399" spans="1:5" x14ac:dyDescent="0.2">
      <c r="A399" s="130"/>
      <c r="B399" s="152"/>
      <c r="C399" s="34" t="s">
        <v>66</v>
      </c>
      <c r="D399" s="34" t="s">
        <v>530</v>
      </c>
      <c r="E399" s="93">
        <f>793542.24/12</f>
        <v>66128.52</v>
      </c>
    </row>
    <row r="400" spans="1:5" x14ac:dyDescent="0.2">
      <c r="A400" s="130"/>
      <c r="B400" s="152"/>
      <c r="C400" s="34" t="s">
        <v>66</v>
      </c>
      <c r="D400" s="34" t="s">
        <v>531</v>
      </c>
      <c r="E400" s="93">
        <f>1106682.53/12</f>
        <v>92223.544166666674</v>
      </c>
    </row>
    <row r="401" spans="1:5" x14ac:dyDescent="0.2">
      <c r="A401" s="130"/>
      <c r="B401" s="152"/>
      <c r="C401" s="34" t="s">
        <v>66</v>
      </c>
      <c r="D401" s="34" t="s">
        <v>120</v>
      </c>
      <c r="E401" s="93">
        <f>1157897.28/12</f>
        <v>96491.44</v>
      </c>
    </row>
    <row r="402" spans="1:5" x14ac:dyDescent="0.2">
      <c r="A402" s="130"/>
      <c r="B402" s="152"/>
      <c r="C402" s="34" t="s">
        <v>66</v>
      </c>
      <c r="D402" s="34" t="s">
        <v>532</v>
      </c>
      <c r="E402" s="93">
        <f>1385696.5/12</f>
        <v>115474.70833333333</v>
      </c>
    </row>
    <row r="403" spans="1:5" ht="19.5" customHeight="1" x14ac:dyDescent="0.2">
      <c r="A403" s="130"/>
      <c r="B403" s="152"/>
      <c r="C403" s="34" t="s">
        <v>66</v>
      </c>
      <c r="D403" s="34" t="s">
        <v>533</v>
      </c>
      <c r="E403" s="93">
        <f>1169010.68/12</f>
        <v>97417.556666666656</v>
      </c>
    </row>
    <row r="404" spans="1:5" ht="31.5" x14ac:dyDescent="0.2">
      <c r="A404" s="29">
        <v>109</v>
      </c>
      <c r="B404" s="161" t="s">
        <v>534</v>
      </c>
      <c r="C404" s="32" t="s">
        <v>3</v>
      </c>
      <c r="D404" s="32" t="s">
        <v>536</v>
      </c>
      <c r="E404" s="43">
        <v>81556.42</v>
      </c>
    </row>
    <row r="405" spans="1:5" ht="31.5" x14ac:dyDescent="0.2">
      <c r="A405" s="32">
        <v>110</v>
      </c>
      <c r="B405" s="161" t="s">
        <v>535</v>
      </c>
      <c r="C405" s="32" t="s">
        <v>3</v>
      </c>
      <c r="D405" s="32" t="s">
        <v>537</v>
      </c>
      <c r="E405" s="43">
        <v>79665.95</v>
      </c>
    </row>
    <row r="406" spans="1:5" x14ac:dyDescent="0.2">
      <c r="A406" s="131">
        <v>111</v>
      </c>
      <c r="B406" s="162" t="s">
        <v>698</v>
      </c>
      <c r="C406" s="32" t="s">
        <v>3</v>
      </c>
      <c r="D406" s="32" t="s">
        <v>538</v>
      </c>
      <c r="E406" s="43">
        <v>85557.7</v>
      </c>
    </row>
    <row r="407" spans="1:5" ht="24.75" customHeight="1" x14ac:dyDescent="0.2">
      <c r="A407" s="131"/>
      <c r="B407" s="162"/>
      <c r="C407" s="32" t="s">
        <v>4</v>
      </c>
      <c r="D407" s="46" t="s">
        <v>539</v>
      </c>
      <c r="E407" s="43">
        <v>49178.51</v>
      </c>
    </row>
    <row r="408" spans="1:5" x14ac:dyDescent="0.2">
      <c r="A408" s="131">
        <v>112</v>
      </c>
      <c r="B408" s="162" t="s">
        <v>699</v>
      </c>
      <c r="C408" s="32" t="s">
        <v>3</v>
      </c>
      <c r="D408" s="32" t="s">
        <v>540</v>
      </c>
      <c r="E408" s="97">
        <v>83316.09</v>
      </c>
    </row>
    <row r="409" spans="1:5" x14ac:dyDescent="0.2">
      <c r="A409" s="131"/>
      <c r="B409" s="162"/>
      <c r="C409" s="32" t="s">
        <v>4</v>
      </c>
      <c r="D409" s="32" t="s">
        <v>541</v>
      </c>
      <c r="E409" s="97">
        <v>57737.59</v>
      </c>
    </row>
    <row r="410" spans="1:5" x14ac:dyDescent="0.2">
      <c r="A410" s="131"/>
      <c r="B410" s="162"/>
      <c r="C410" s="32" t="s">
        <v>4</v>
      </c>
      <c r="D410" s="32" t="s">
        <v>542</v>
      </c>
      <c r="E410" s="97">
        <v>63480.03</v>
      </c>
    </row>
    <row r="411" spans="1:5" x14ac:dyDescent="0.2">
      <c r="A411" s="131">
        <v>113</v>
      </c>
      <c r="B411" s="162" t="s">
        <v>700</v>
      </c>
      <c r="C411" s="32" t="s">
        <v>3</v>
      </c>
      <c r="D411" s="32" t="s">
        <v>543</v>
      </c>
      <c r="E411" s="43">
        <v>89437.61</v>
      </c>
    </row>
    <row r="412" spans="1:5" x14ac:dyDescent="0.2">
      <c r="A412" s="131"/>
      <c r="B412" s="162"/>
      <c r="C412" s="32" t="s">
        <v>4</v>
      </c>
      <c r="D412" s="32" t="s">
        <v>544</v>
      </c>
      <c r="E412" s="43">
        <v>60887.01</v>
      </c>
    </row>
    <row r="413" spans="1:5" x14ac:dyDescent="0.2">
      <c r="A413" s="131"/>
      <c r="B413" s="162"/>
      <c r="C413" s="32" t="s">
        <v>4</v>
      </c>
      <c r="D413" s="32" t="s">
        <v>545</v>
      </c>
      <c r="E413" s="43">
        <v>73513.320000000007</v>
      </c>
    </row>
    <row r="414" spans="1:5" ht="47.25" x14ac:dyDescent="0.2">
      <c r="A414" s="32">
        <v>114</v>
      </c>
      <c r="B414" s="161" t="s">
        <v>701</v>
      </c>
      <c r="C414" s="32" t="s">
        <v>3</v>
      </c>
      <c r="D414" s="32" t="s">
        <v>546</v>
      </c>
      <c r="E414" s="43">
        <v>74992.100000000006</v>
      </c>
    </row>
    <row r="415" spans="1:5" ht="31.5" x14ac:dyDescent="0.2">
      <c r="A415" s="32">
        <v>115</v>
      </c>
      <c r="B415" s="161" t="s">
        <v>702</v>
      </c>
      <c r="C415" s="32" t="s">
        <v>3</v>
      </c>
      <c r="D415" s="32" t="s">
        <v>547</v>
      </c>
      <c r="E415" s="43">
        <v>74409.63</v>
      </c>
    </row>
    <row r="416" spans="1:5" ht="31.5" x14ac:dyDescent="0.2">
      <c r="A416" s="32">
        <v>116</v>
      </c>
      <c r="B416" s="161" t="s">
        <v>703</v>
      </c>
      <c r="C416" s="32" t="s">
        <v>3</v>
      </c>
      <c r="D416" s="32" t="s">
        <v>548</v>
      </c>
      <c r="E416" s="43">
        <v>78885.88</v>
      </c>
    </row>
    <row r="417" spans="1:5" x14ac:dyDescent="0.2">
      <c r="A417" s="131">
        <v>117</v>
      </c>
      <c r="B417" s="162" t="s">
        <v>704</v>
      </c>
      <c r="C417" s="32" t="s">
        <v>3</v>
      </c>
      <c r="D417" s="32" t="s">
        <v>549</v>
      </c>
      <c r="E417" s="43">
        <v>86218.03</v>
      </c>
    </row>
    <row r="418" spans="1:5" x14ac:dyDescent="0.2">
      <c r="A418" s="131"/>
      <c r="B418" s="162"/>
      <c r="C418" s="32" t="s">
        <v>4</v>
      </c>
      <c r="D418" s="35" t="s">
        <v>550</v>
      </c>
      <c r="E418" s="43">
        <v>69413.75</v>
      </c>
    </row>
    <row r="419" spans="1:5" x14ac:dyDescent="0.2">
      <c r="A419" s="131"/>
      <c r="B419" s="162"/>
      <c r="C419" s="32" t="s">
        <v>4</v>
      </c>
      <c r="D419" s="32" t="s">
        <v>551</v>
      </c>
      <c r="E419" s="43">
        <v>85821.92</v>
      </c>
    </row>
    <row r="420" spans="1:5" ht="31.5" x14ac:dyDescent="0.2">
      <c r="A420" s="32">
        <v>118</v>
      </c>
      <c r="B420" s="161" t="s">
        <v>705</v>
      </c>
      <c r="C420" s="32" t="s">
        <v>3</v>
      </c>
      <c r="D420" s="32" t="s">
        <v>552</v>
      </c>
      <c r="E420" s="43">
        <v>42116.56</v>
      </c>
    </row>
    <row r="421" spans="1:5" x14ac:dyDescent="0.2">
      <c r="A421" s="131">
        <v>119</v>
      </c>
      <c r="B421" s="162" t="s">
        <v>706</v>
      </c>
      <c r="C421" s="32" t="s">
        <v>3</v>
      </c>
      <c r="D421" s="32" t="s">
        <v>553</v>
      </c>
      <c r="E421" s="43">
        <v>68371</v>
      </c>
    </row>
    <row r="422" spans="1:5" x14ac:dyDescent="0.2">
      <c r="A422" s="131"/>
      <c r="B422" s="162"/>
      <c r="C422" s="32" t="s">
        <v>4</v>
      </c>
      <c r="D422" s="32" t="s">
        <v>554</v>
      </c>
      <c r="E422" s="43">
        <v>88313.26</v>
      </c>
    </row>
    <row r="423" spans="1:5" x14ac:dyDescent="0.2">
      <c r="A423" s="131"/>
      <c r="B423" s="162"/>
      <c r="C423" s="32" t="s">
        <v>4</v>
      </c>
      <c r="D423" s="32" t="s">
        <v>555</v>
      </c>
      <c r="E423" s="43">
        <v>50215.27</v>
      </c>
    </row>
    <row r="424" spans="1:5" x14ac:dyDescent="0.2">
      <c r="A424" s="131">
        <v>120</v>
      </c>
      <c r="B424" s="162" t="s">
        <v>707</v>
      </c>
      <c r="C424" s="32" t="s">
        <v>3</v>
      </c>
      <c r="D424" s="32" t="s">
        <v>556</v>
      </c>
      <c r="E424" s="43">
        <v>71710.570000000007</v>
      </c>
    </row>
    <row r="425" spans="1:5" x14ac:dyDescent="0.2">
      <c r="A425" s="131"/>
      <c r="B425" s="162"/>
      <c r="C425" s="32" t="s">
        <v>4</v>
      </c>
      <c r="D425" s="46" t="s">
        <v>557</v>
      </c>
      <c r="E425" s="43">
        <v>51395.83</v>
      </c>
    </row>
    <row r="426" spans="1:5" x14ac:dyDescent="0.2">
      <c r="A426" s="131"/>
      <c r="B426" s="162"/>
      <c r="C426" s="32" t="s">
        <v>4</v>
      </c>
      <c r="D426" s="46" t="s">
        <v>558</v>
      </c>
      <c r="E426" s="43">
        <v>61690.95</v>
      </c>
    </row>
    <row r="427" spans="1:5" ht="31.5" x14ac:dyDescent="0.2">
      <c r="A427" s="32">
        <v>121</v>
      </c>
      <c r="B427" s="161" t="s">
        <v>708</v>
      </c>
      <c r="C427" s="32" t="s">
        <v>3</v>
      </c>
      <c r="D427" s="32" t="s">
        <v>559</v>
      </c>
      <c r="E427" s="43">
        <v>70334.09</v>
      </c>
    </row>
    <row r="428" spans="1:5" ht="31.5" x14ac:dyDescent="0.2">
      <c r="A428" s="32">
        <v>122</v>
      </c>
      <c r="B428" s="161" t="s">
        <v>709</v>
      </c>
      <c r="C428" s="32" t="s">
        <v>3</v>
      </c>
      <c r="D428" s="32" t="s">
        <v>560</v>
      </c>
      <c r="E428" s="43">
        <v>65103.77</v>
      </c>
    </row>
    <row r="429" spans="1:5" ht="29.25" customHeight="1" x14ac:dyDescent="0.2">
      <c r="A429" s="131">
        <v>123</v>
      </c>
      <c r="B429" s="162" t="s">
        <v>710</v>
      </c>
      <c r="C429" s="32" t="s">
        <v>3</v>
      </c>
      <c r="D429" s="32" t="s">
        <v>561</v>
      </c>
      <c r="E429" s="43">
        <v>79570.039999999994</v>
      </c>
    </row>
    <row r="430" spans="1:5" x14ac:dyDescent="0.2">
      <c r="A430" s="131"/>
      <c r="B430" s="162"/>
      <c r="C430" s="32" t="s">
        <v>4</v>
      </c>
      <c r="D430" s="32" t="s">
        <v>562</v>
      </c>
      <c r="E430" s="43">
        <v>43006.13</v>
      </c>
    </row>
    <row r="431" spans="1:5" ht="31.5" x14ac:dyDescent="0.2">
      <c r="A431" s="32">
        <v>124</v>
      </c>
      <c r="B431" s="161" t="s">
        <v>711</v>
      </c>
      <c r="C431" s="32" t="s">
        <v>3</v>
      </c>
      <c r="D431" s="32" t="s">
        <v>563</v>
      </c>
      <c r="E431" s="43">
        <v>67872.289999999994</v>
      </c>
    </row>
    <row r="432" spans="1:5" x14ac:dyDescent="0.2">
      <c r="A432" s="131">
        <v>125</v>
      </c>
      <c r="B432" s="162" t="s">
        <v>712</v>
      </c>
      <c r="C432" s="32" t="s">
        <v>3</v>
      </c>
      <c r="D432" s="32" t="s">
        <v>564</v>
      </c>
      <c r="E432" s="43">
        <v>70516.100000000006</v>
      </c>
    </row>
    <row r="433" spans="1:5" x14ac:dyDescent="0.2">
      <c r="A433" s="131"/>
      <c r="B433" s="162"/>
      <c r="C433" s="32" t="s">
        <v>4</v>
      </c>
      <c r="D433" s="32" t="s">
        <v>565</v>
      </c>
      <c r="E433" s="43">
        <v>77527.48</v>
      </c>
    </row>
    <row r="434" spans="1:5" ht="31.5" x14ac:dyDescent="0.2">
      <c r="A434" s="32">
        <v>126</v>
      </c>
      <c r="B434" s="161" t="s">
        <v>713</v>
      </c>
      <c r="C434" s="32" t="s">
        <v>3</v>
      </c>
      <c r="D434" s="32" t="s">
        <v>566</v>
      </c>
      <c r="E434" s="43">
        <v>81726.91</v>
      </c>
    </row>
    <row r="435" spans="1:5" ht="31.5" x14ac:dyDescent="0.2">
      <c r="A435" s="32">
        <v>127</v>
      </c>
      <c r="B435" s="161" t="s">
        <v>714</v>
      </c>
      <c r="C435" s="32" t="s">
        <v>3</v>
      </c>
      <c r="D435" s="32" t="s">
        <v>567</v>
      </c>
      <c r="E435" s="43">
        <v>74100.009999999995</v>
      </c>
    </row>
    <row r="436" spans="1:5" ht="47.25" x14ac:dyDescent="0.2">
      <c r="A436" s="32">
        <v>128</v>
      </c>
      <c r="B436" s="161" t="s">
        <v>715</v>
      </c>
      <c r="C436" s="32" t="s">
        <v>3</v>
      </c>
      <c r="D436" s="32" t="s">
        <v>568</v>
      </c>
      <c r="E436" s="43">
        <v>75016.429999999993</v>
      </c>
    </row>
    <row r="437" spans="1:5" ht="19.5" customHeight="1" x14ac:dyDescent="0.2">
      <c r="A437" s="131">
        <v>129</v>
      </c>
      <c r="B437" s="162" t="s">
        <v>716</v>
      </c>
      <c r="C437" s="32" t="s">
        <v>3</v>
      </c>
      <c r="D437" s="32" t="s">
        <v>257</v>
      </c>
      <c r="E437" s="43">
        <v>77810.149999999994</v>
      </c>
    </row>
    <row r="438" spans="1:5" ht="21" customHeight="1" x14ac:dyDescent="0.2">
      <c r="A438" s="131"/>
      <c r="B438" s="162"/>
      <c r="C438" s="32" t="s">
        <v>4</v>
      </c>
      <c r="D438" s="32" t="s">
        <v>569</v>
      </c>
      <c r="E438" s="43">
        <v>90571.23</v>
      </c>
    </row>
    <row r="439" spans="1:5" ht="31.5" x14ac:dyDescent="0.2">
      <c r="A439" s="32">
        <v>130</v>
      </c>
      <c r="B439" s="161" t="s">
        <v>717</v>
      </c>
      <c r="C439" s="32" t="s">
        <v>3</v>
      </c>
      <c r="D439" s="32" t="s">
        <v>570</v>
      </c>
      <c r="E439" s="43">
        <v>81548.94</v>
      </c>
    </row>
    <row r="440" spans="1:5" ht="31.5" x14ac:dyDescent="0.2">
      <c r="A440" s="32">
        <v>131</v>
      </c>
      <c r="B440" s="161" t="s">
        <v>718</v>
      </c>
      <c r="C440" s="32" t="s">
        <v>3</v>
      </c>
      <c r="D440" s="32" t="s">
        <v>571</v>
      </c>
      <c r="E440" s="43">
        <v>68418.990000000005</v>
      </c>
    </row>
    <row r="441" spans="1:5" x14ac:dyDescent="0.2">
      <c r="A441" s="131">
        <v>132</v>
      </c>
      <c r="B441" s="162" t="s">
        <v>719</v>
      </c>
      <c r="C441" s="32" t="s">
        <v>3</v>
      </c>
      <c r="D441" s="32" t="s">
        <v>572</v>
      </c>
      <c r="E441" s="43">
        <v>80279.03</v>
      </c>
    </row>
    <row r="442" spans="1:5" x14ac:dyDescent="0.2">
      <c r="A442" s="131"/>
      <c r="B442" s="162"/>
      <c r="C442" s="32" t="s">
        <v>4</v>
      </c>
      <c r="D442" s="32" t="s">
        <v>573</v>
      </c>
      <c r="E442" s="43">
        <v>46982.71</v>
      </c>
    </row>
    <row r="443" spans="1:5" x14ac:dyDescent="0.2">
      <c r="A443" s="131"/>
      <c r="B443" s="162"/>
      <c r="C443" s="32" t="s">
        <v>4</v>
      </c>
      <c r="D443" s="32" t="s">
        <v>574</v>
      </c>
      <c r="E443" s="43">
        <v>62697.26</v>
      </c>
    </row>
    <row r="444" spans="1:5" x14ac:dyDescent="0.2">
      <c r="A444" s="131">
        <v>133</v>
      </c>
      <c r="B444" s="162" t="s">
        <v>720</v>
      </c>
      <c r="C444" s="32" t="s">
        <v>3</v>
      </c>
      <c r="D444" s="32" t="s">
        <v>575</v>
      </c>
      <c r="E444" s="43">
        <v>87185.45</v>
      </c>
    </row>
    <row r="445" spans="1:5" x14ac:dyDescent="0.2">
      <c r="A445" s="131"/>
      <c r="B445" s="162"/>
      <c r="C445" s="32" t="s">
        <v>4</v>
      </c>
      <c r="D445" s="32" t="s">
        <v>576</v>
      </c>
      <c r="E445" s="43">
        <v>59427.7</v>
      </c>
    </row>
    <row r="446" spans="1:5" x14ac:dyDescent="0.2">
      <c r="A446" s="131"/>
      <c r="B446" s="162"/>
      <c r="C446" s="32" t="s">
        <v>4</v>
      </c>
      <c r="D446" s="32" t="s">
        <v>577</v>
      </c>
      <c r="E446" s="43">
        <v>96278.53</v>
      </c>
    </row>
    <row r="447" spans="1:5" x14ac:dyDescent="0.2">
      <c r="A447" s="131">
        <v>134</v>
      </c>
      <c r="B447" s="162" t="s">
        <v>721</v>
      </c>
      <c r="C447" s="32" t="s">
        <v>3</v>
      </c>
      <c r="D447" s="32" t="s">
        <v>578</v>
      </c>
      <c r="E447" s="43">
        <v>73435.509999999995</v>
      </c>
    </row>
    <row r="448" spans="1:5" x14ac:dyDescent="0.2">
      <c r="A448" s="131"/>
      <c r="B448" s="162"/>
      <c r="C448" s="32" t="s">
        <v>4</v>
      </c>
      <c r="D448" s="32" t="s">
        <v>579</v>
      </c>
      <c r="E448" s="43">
        <v>73122.710000000006</v>
      </c>
    </row>
    <row r="449" spans="1:5" x14ac:dyDescent="0.2">
      <c r="A449" s="131"/>
      <c r="B449" s="162"/>
      <c r="C449" s="32" t="s">
        <v>4</v>
      </c>
      <c r="D449" s="32" t="s">
        <v>580</v>
      </c>
      <c r="E449" s="43">
        <v>81970.179999999993</v>
      </c>
    </row>
    <row r="450" spans="1:5" x14ac:dyDescent="0.2">
      <c r="A450" s="131">
        <v>135</v>
      </c>
      <c r="B450" s="162" t="s">
        <v>722</v>
      </c>
      <c r="C450" s="8" t="s">
        <v>3</v>
      </c>
      <c r="D450" s="8" t="s">
        <v>581</v>
      </c>
      <c r="E450" s="103">
        <v>73614.3</v>
      </c>
    </row>
    <row r="451" spans="1:5" x14ac:dyDescent="0.2">
      <c r="A451" s="131"/>
      <c r="B451" s="162"/>
      <c r="C451" s="32" t="s">
        <v>4</v>
      </c>
      <c r="D451" s="32" t="s">
        <v>582</v>
      </c>
      <c r="E451" s="43">
        <v>61176.92</v>
      </c>
    </row>
    <row r="452" spans="1:5" x14ac:dyDescent="0.2">
      <c r="A452" s="131"/>
      <c r="B452" s="162"/>
      <c r="C452" s="32" t="s">
        <v>4</v>
      </c>
      <c r="D452" s="32" t="s">
        <v>583</v>
      </c>
      <c r="E452" s="43">
        <v>64524.43</v>
      </c>
    </row>
    <row r="453" spans="1:5" x14ac:dyDescent="0.2">
      <c r="A453" s="131">
        <v>136</v>
      </c>
      <c r="B453" s="162" t="s">
        <v>723</v>
      </c>
      <c r="C453" s="32" t="s">
        <v>3</v>
      </c>
      <c r="D453" s="32" t="s">
        <v>584</v>
      </c>
      <c r="E453" s="43">
        <v>84335.6</v>
      </c>
    </row>
    <row r="454" spans="1:5" x14ac:dyDescent="0.2">
      <c r="A454" s="131"/>
      <c r="B454" s="162"/>
      <c r="C454" s="32" t="s">
        <v>4</v>
      </c>
      <c r="D454" s="32" t="s">
        <v>585</v>
      </c>
      <c r="E454" s="43">
        <v>54450.12</v>
      </c>
    </row>
    <row r="455" spans="1:5" x14ac:dyDescent="0.2">
      <c r="A455" s="131"/>
      <c r="B455" s="162"/>
      <c r="C455" s="32" t="s">
        <v>4</v>
      </c>
      <c r="D455" s="32" t="s">
        <v>724</v>
      </c>
      <c r="E455" s="43">
        <v>31879.09</v>
      </c>
    </row>
    <row r="456" spans="1:5" x14ac:dyDescent="0.2">
      <c r="A456" s="131">
        <v>137</v>
      </c>
      <c r="B456" s="162" t="s">
        <v>725</v>
      </c>
      <c r="C456" s="32" t="s">
        <v>3</v>
      </c>
      <c r="D456" s="32" t="s">
        <v>586</v>
      </c>
      <c r="E456" s="43">
        <v>87700.27</v>
      </c>
    </row>
    <row r="457" spans="1:5" x14ac:dyDescent="0.2">
      <c r="A457" s="131"/>
      <c r="B457" s="162"/>
      <c r="C457" s="32" t="s">
        <v>4</v>
      </c>
      <c r="D457" s="32" t="s">
        <v>587</v>
      </c>
      <c r="E457" s="43">
        <v>54639.11</v>
      </c>
    </row>
    <row r="458" spans="1:5" x14ac:dyDescent="0.2">
      <c r="A458" s="131"/>
      <c r="B458" s="162"/>
      <c r="C458" s="32" t="s">
        <v>4</v>
      </c>
      <c r="D458" s="32" t="s">
        <v>588</v>
      </c>
      <c r="E458" s="43">
        <v>63023.69</v>
      </c>
    </row>
    <row r="459" spans="1:5" x14ac:dyDescent="0.2">
      <c r="A459" s="131">
        <v>138</v>
      </c>
      <c r="B459" s="162" t="s">
        <v>726</v>
      </c>
      <c r="C459" s="32" t="s">
        <v>3</v>
      </c>
      <c r="D459" s="32" t="s">
        <v>589</v>
      </c>
      <c r="E459" s="43">
        <v>82427.990000000005</v>
      </c>
    </row>
    <row r="460" spans="1:5" s="13" customFormat="1" x14ac:dyDescent="0.2">
      <c r="A460" s="131"/>
      <c r="B460" s="162"/>
      <c r="C460" s="29" t="s">
        <v>4</v>
      </c>
      <c r="D460" s="29" t="s">
        <v>757</v>
      </c>
      <c r="E460" s="98">
        <v>199660.48</v>
      </c>
    </row>
    <row r="461" spans="1:5" x14ac:dyDescent="0.2">
      <c r="A461" s="131"/>
      <c r="B461" s="162"/>
      <c r="C461" s="32" t="s">
        <v>4</v>
      </c>
      <c r="D461" s="32" t="s">
        <v>590</v>
      </c>
      <c r="E461" s="43">
        <v>70985.259999999995</v>
      </c>
    </row>
    <row r="462" spans="1:5" x14ac:dyDescent="0.2">
      <c r="A462" s="131"/>
      <c r="B462" s="162"/>
      <c r="C462" s="32" t="s">
        <v>4</v>
      </c>
      <c r="D462" s="32" t="s">
        <v>591</v>
      </c>
      <c r="E462" s="43">
        <v>35690.199999999997</v>
      </c>
    </row>
    <row r="463" spans="1:5" x14ac:dyDescent="0.2">
      <c r="A463" s="131">
        <v>139</v>
      </c>
      <c r="B463" s="162" t="s">
        <v>727</v>
      </c>
      <c r="C463" s="32" t="s">
        <v>65</v>
      </c>
      <c r="D463" s="32" t="s">
        <v>592</v>
      </c>
      <c r="E463" s="43">
        <v>101379.49</v>
      </c>
    </row>
    <row r="464" spans="1:5" x14ac:dyDescent="0.2">
      <c r="A464" s="131"/>
      <c r="B464" s="162"/>
      <c r="C464" s="32" t="s">
        <v>66</v>
      </c>
      <c r="D464" s="32" t="s">
        <v>593</v>
      </c>
      <c r="E464" s="43">
        <v>87558.45</v>
      </c>
    </row>
    <row r="465" spans="1:5" x14ac:dyDescent="0.2">
      <c r="A465" s="131"/>
      <c r="B465" s="162"/>
      <c r="C465" s="32" t="s">
        <v>66</v>
      </c>
      <c r="D465" s="32" t="s">
        <v>594</v>
      </c>
      <c r="E465" s="43">
        <v>84602.91</v>
      </c>
    </row>
    <row r="466" spans="1:5" x14ac:dyDescent="0.2">
      <c r="A466" s="131">
        <v>140</v>
      </c>
      <c r="B466" s="162" t="s">
        <v>728</v>
      </c>
      <c r="C466" s="32" t="s">
        <v>65</v>
      </c>
      <c r="D466" s="32" t="s">
        <v>595</v>
      </c>
      <c r="E466" s="43">
        <v>98010.880000000005</v>
      </c>
    </row>
    <row r="467" spans="1:5" x14ac:dyDescent="0.2">
      <c r="A467" s="131"/>
      <c r="B467" s="162"/>
      <c r="C467" s="32" t="s">
        <v>66</v>
      </c>
      <c r="D467" s="32" t="s">
        <v>596</v>
      </c>
      <c r="E467" s="43">
        <v>61883.8</v>
      </c>
    </row>
    <row r="468" spans="1:5" x14ac:dyDescent="0.2">
      <c r="A468" s="131"/>
      <c r="B468" s="162"/>
      <c r="C468" s="32" t="s">
        <v>66</v>
      </c>
      <c r="D468" s="32" t="s">
        <v>597</v>
      </c>
      <c r="E468" s="43">
        <v>63426.82</v>
      </c>
    </row>
    <row r="469" spans="1:5" x14ac:dyDescent="0.2">
      <c r="A469" s="129">
        <v>141</v>
      </c>
      <c r="B469" s="154" t="s">
        <v>729</v>
      </c>
      <c r="C469" s="35" t="s">
        <v>65</v>
      </c>
      <c r="D469" s="35" t="s">
        <v>122</v>
      </c>
      <c r="E469" s="41">
        <v>126093.45</v>
      </c>
    </row>
    <row r="470" spans="1:5" x14ac:dyDescent="0.2">
      <c r="A470" s="129"/>
      <c r="B470" s="154"/>
      <c r="C470" s="32" t="s">
        <v>66</v>
      </c>
      <c r="D470" s="35" t="s">
        <v>123</v>
      </c>
      <c r="E470" s="41">
        <v>65260.61</v>
      </c>
    </row>
    <row r="471" spans="1:5" x14ac:dyDescent="0.2">
      <c r="A471" s="129"/>
      <c r="B471" s="154"/>
      <c r="C471" s="32" t="s">
        <v>66</v>
      </c>
      <c r="D471" s="35" t="s">
        <v>124</v>
      </c>
      <c r="E471" s="41">
        <v>40656.11</v>
      </c>
    </row>
    <row r="472" spans="1:5" x14ac:dyDescent="0.2">
      <c r="A472" s="129"/>
      <c r="B472" s="154"/>
      <c r="C472" s="32" t="s">
        <v>66</v>
      </c>
      <c r="D472" s="35" t="s">
        <v>125</v>
      </c>
      <c r="E472" s="41">
        <v>44363.89</v>
      </c>
    </row>
    <row r="473" spans="1:5" x14ac:dyDescent="0.2">
      <c r="A473" s="129"/>
      <c r="B473" s="154"/>
      <c r="C473" s="35" t="s">
        <v>18</v>
      </c>
      <c r="D473" s="35" t="s">
        <v>126</v>
      </c>
      <c r="E473" s="41">
        <v>56833.8</v>
      </c>
    </row>
    <row r="474" spans="1:5" x14ac:dyDescent="0.2">
      <c r="A474" s="129">
        <v>142</v>
      </c>
      <c r="B474" s="154" t="s">
        <v>730</v>
      </c>
      <c r="C474" s="35" t="s">
        <v>65</v>
      </c>
      <c r="D474" s="35" t="s">
        <v>598</v>
      </c>
      <c r="E474" s="41">
        <v>109725.91</v>
      </c>
    </row>
    <row r="475" spans="1:5" x14ac:dyDescent="0.2">
      <c r="A475" s="129"/>
      <c r="B475" s="154"/>
      <c r="C475" s="35" t="s">
        <v>66</v>
      </c>
      <c r="D475" s="35" t="s">
        <v>599</v>
      </c>
      <c r="E475" s="41">
        <v>60187.57</v>
      </c>
    </row>
    <row r="476" spans="1:5" x14ac:dyDescent="0.2">
      <c r="A476" s="129"/>
      <c r="B476" s="154"/>
      <c r="C476" s="35" t="s">
        <v>66</v>
      </c>
      <c r="D476" s="35" t="s">
        <v>600</v>
      </c>
      <c r="E476" s="41">
        <v>75355.27</v>
      </c>
    </row>
    <row r="477" spans="1:5" x14ac:dyDescent="0.2">
      <c r="A477" s="129"/>
      <c r="B477" s="154"/>
      <c r="C477" s="35" t="s">
        <v>66</v>
      </c>
      <c r="D477" s="35" t="s">
        <v>601</v>
      </c>
      <c r="E477" s="41">
        <v>58652.82</v>
      </c>
    </row>
    <row r="478" spans="1:5" x14ac:dyDescent="0.2">
      <c r="A478" s="129"/>
      <c r="B478" s="154"/>
      <c r="C478" s="35" t="s">
        <v>66</v>
      </c>
      <c r="D478" s="35" t="s">
        <v>602</v>
      </c>
      <c r="E478" s="41">
        <v>68964.44</v>
      </c>
    </row>
    <row r="479" spans="1:5" x14ac:dyDescent="0.2">
      <c r="A479" s="129"/>
      <c r="B479" s="154"/>
      <c r="C479" s="35" t="s">
        <v>18</v>
      </c>
      <c r="D479" s="35" t="s">
        <v>603</v>
      </c>
      <c r="E479" s="41">
        <v>84065.86</v>
      </c>
    </row>
    <row r="480" spans="1:5" x14ac:dyDescent="0.2">
      <c r="A480" s="129">
        <v>143</v>
      </c>
      <c r="B480" s="154" t="s">
        <v>731</v>
      </c>
      <c r="C480" s="35" t="s">
        <v>121</v>
      </c>
      <c r="D480" s="35" t="s">
        <v>604</v>
      </c>
      <c r="E480" s="41">
        <v>107726.25</v>
      </c>
    </row>
    <row r="481" spans="1:5" x14ac:dyDescent="0.2">
      <c r="A481" s="129"/>
      <c r="B481" s="154"/>
      <c r="C481" s="35" t="s">
        <v>72</v>
      </c>
      <c r="D481" s="35" t="s">
        <v>606</v>
      </c>
      <c r="E481" s="41">
        <v>82331.88</v>
      </c>
    </row>
    <row r="482" spans="1:5" x14ac:dyDescent="0.2">
      <c r="A482" s="129"/>
      <c r="B482" s="154"/>
      <c r="C482" s="35" t="s">
        <v>72</v>
      </c>
      <c r="D482" s="35" t="s">
        <v>607</v>
      </c>
      <c r="E482" s="41">
        <v>82440.58</v>
      </c>
    </row>
    <row r="483" spans="1:5" x14ac:dyDescent="0.2">
      <c r="A483" s="129"/>
      <c r="B483" s="154"/>
      <c r="C483" s="35" t="s">
        <v>72</v>
      </c>
      <c r="D483" s="35" t="s">
        <v>608</v>
      </c>
      <c r="E483" s="41">
        <v>58523.9</v>
      </c>
    </row>
    <row r="484" spans="1:5" x14ac:dyDescent="0.2">
      <c r="A484" s="129"/>
      <c r="B484" s="154"/>
      <c r="C484" s="35" t="s">
        <v>34</v>
      </c>
      <c r="D484" s="35" t="s">
        <v>605</v>
      </c>
      <c r="E484" s="41">
        <v>76904.37</v>
      </c>
    </row>
    <row r="485" spans="1:5" x14ac:dyDescent="0.2">
      <c r="A485" s="129">
        <v>144</v>
      </c>
      <c r="B485" s="154" t="s">
        <v>732</v>
      </c>
      <c r="C485" s="9" t="s">
        <v>65</v>
      </c>
      <c r="D485" s="9" t="s">
        <v>609</v>
      </c>
      <c r="E485" s="97">
        <v>140898.17000000001</v>
      </c>
    </row>
    <row r="486" spans="1:5" x14ac:dyDescent="0.2">
      <c r="A486" s="129"/>
      <c r="B486" s="154"/>
      <c r="C486" s="9" t="s">
        <v>66</v>
      </c>
      <c r="D486" s="9" t="s">
        <v>610</v>
      </c>
      <c r="E486" s="97">
        <v>86024.54</v>
      </c>
    </row>
    <row r="487" spans="1:5" x14ac:dyDescent="0.2">
      <c r="A487" s="129"/>
      <c r="B487" s="154"/>
      <c r="C487" s="9" t="s">
        <v>66</v>
      </c>
      <c r="D487" s="9" t="s">
        <v>611</v>
      </c>
      <c r="E487" s="97">
        <v>72463.53</v>
      </c>
    </row>
    <row r="488" spans="1:5" x14ac:dyDescent="0.2">
      <c r="A488" s="129"/>
      <c r="B488" s="154"/>
      <c r="C488" s="9" t="s">
        <v>66</v>
      </c>
      <c r="D488" s="9" t="s">
        <v>612</v>
      </c>
      <c r="E488" s="97">
        <v>80367.83</v>
      </c>
    </row>
    <row r="489" spans="1:5" x14ac:dyDescent="0.2">
      <c r="A489" s="129"/>
      <c r="B489" s="154"/>
      <c r="C489" s="9" t="s">
        <v>66</v>
      </c>
      <c r="D489" s="9" t="s">
        <v>613</v>
      </c>
      <c r="E489" s="97">
        <v>88373.85</v>
      </c>
    </row>
    <row r="490" spans="1:5" x14ac:dyDescent="0.2">
      <c r="A490" s="129"/>
      <c r="B490" s="154"/>
      <c r="C490" s="9" t="s">
        <v>66</v>
      </c>
      <c r="D490" s="9" t="s">
        <v>614</v>
      </c>
      <c r="E490" s="97">
        <v>92950.92</v>
      </c>
    </row>
    <row r="491" spans="1:5" x14ac:dyDescent="0.2">
      <c r="A491" s="129"/>
      <c r="B491" s="154"/>
      <c r="C491" s="9" t="s">
        <v>66</v>
      </c>
      <c r="D491" s="9" t="s">
        <v>615</v>
      </c>
      <c r="E491" s="97">
        <v>66312.63</v>
      </c>
    </row>
    <row r="492" spans="1:5" x14ac:dyDescent="0.2">
      <c r="A492" s="129"/>
      <c r="B492" s="154"/>
      <c r="C492" s="10" t="s">
        <v>18</v>
      </c>
      <c r="D492" s="9" t="s">
        <v>616</v>
      </c>
      <c r="E492" s="97">
        <v>66042.429999999993</v>
      </c>
    </row>
    <row r="493" spans="1:5" x14ac:dyDescent="0.2">
      <c r="A493" s="129">
        <v>145</v>
      </c>
      <c r="B493" s="154" t="s">
        <v>733</v>
      </c>
      <c r="C493" s="35" t="s">
        <v>65</v>
      </c>
      <c r="D493" s="35" t="s">
        <v>617</v>
      </c>
      <c r="E493" s="41">
        <v>110970.63</v>
      </c>
    </row>
    <row r="494" spans="1:5" x14ac:dyDescent="0.2">
      <c r="A494" s="129"/>
      <c r="B494" s="154"/>
      <c r="C494" s="35" t="s">
        <v>66</v>
      </c>
      <c r="D494" s="35" t="s">
        <v>618</v>
      </c>
      <c r="E494" s="41">
        <v>77937.210000000006</v>
      </c>
    </row>
    <row r="495" spans="1:5" x14ac:dyDescent="0.2">
      <c r="A495" s="129"/>
      <c r="B495" s="154"/>
      <c r="C495" s="35" t="s">
        <v>66</v>
      </c>
      <c r="D495" s="35" t="s">
        <v>619</v>
      </c>
      <c r="E495" s="41">
        <v>70926.720000000001</v>
      </c>
    </row>
    <row r="496" spans="1:5" x14ac:dyDescent="0.2">
      <c r="A496" s="129"/>
      <c r="B496" s="154"/>
      <c r="C496" s="35" t="s">
        <v>66</v>
      </c>
      <c r="D496" s="35" t="s">
        <v>620</v>
      </c>
      <c r="E496" s="41">
        <v>63485.33</v>
      </c>
    </row>
    <row r="497" spans="1:5" x14ac:dyDescent="0.2">
      <c r="A497" s="129"/>
      <c r="B497" s="154"/>
      <c r="C497" s="35" t="s">
        <v>18</v>
      </c>
      <c r="D497" s="35" t="s">
        <v>621</v>
      </c>
      <c r="E497" s="41">
        <v>74576.800000000003</v>
      </c>
    </row>
    <row r="498" spans="1:5" x14ac:dyDescent="0.2">
      <c r="A498" s="129">
        <v>146</v>
      </c>
      <c r="B498" s="154" t="s">
        <v>734</v>
      </c>
      <c r="C498" s="35" t="s">
        <v>65</v>
      </c>
      <c r="D498" s="35" t="s">
        <v>622</v>
      </c>
      <c r="E498" s="41">
        <v>127342.06</v>
      </c>
    </row>
    <row r="499" spans="1:5" x14ac:dyDescent="0.2">
      <c r="A499" s="129"/>
      <c r="B499" s="154"/>
      <c r="C499" s="35" t="s">
        <v>66</v>
      </c>
      <c r="D499" s="35" t="s">
        <v>623</v>
      </c>
      <c r="E499" s="41">
        <v>78737.88</v>
      </c>
    </row>
    <row r="500" spans="1:5" x14ac:dyDescent="0.2">
      <c r="A500" s="129"/>
      <c r="B500" s="154"/>
      <c r="C500" s="35" t="s">
        <v>66</v>
      </c>
      <c r="D500" s="35" t="s">
        <v>624</v>
      </c>
      <c r="E500" s="41">
        <v>66910.61</v>
      </c>
    </row>
    <row r="501" spans="1:5" x14ac:dyDescent="0.2">
      <c r="A501" s="129"/>
      <c r="B501" s="154"/>
      <c r="C501" s="35" t="s">
        <v>66</v>
      </c>
      <c r="D501" s="35" t="s">
        <v>625</v>
      </c>
      <c r="E501" s="41">
        <v>60969.2</v>
      </c>
    </row>
    <row r="502" spans="1:5" x14ac:dyDescent="0.2">
      <c r="A502" s="129"/>
      <c r="B502" s="154"/>
      <c r="C502" s="35" t="s">
        <v>66</v>
      </c>
      <c r="D502" s="35" t="s">
        <v>626</v>
      </c>
      <c r="E502" s="41">
        <v>78244.47</v>
      </c>
    </row>
    <row r="503" spans="1:5" x14ac:dyDescent="0.2">
      <c r="A503" s="129"/>
      <c r="B503" s="154"/>
      <c r="C503" s="35" t="s">
        <v>66</v>
      </c>
      <c r="D503" s="35" t="s">
        <v>627</v>
      </c>
      <c r="E503" s="41">
        <v>84300.72</v>
      </c>
    </row>
    <row r="504" spans="1:5" x14ac:dyDescent="0.2">
      <c r="A504" s="129"/>
      <c r="B504" s="154"/>
      <c r="C504" s="35" t="s">
        <v>18</v>
      </c>
      <c r="D504" s="35" t="s">
        <v>628</v>
      </c>
      <c r="E504" s="41">
        <v>75877.23</v>
      </c>
    </row>
    <row r="505" spans="1:5" x14ac:dyDescent="0.2">
      <c r="A505" s="129">
        <v>147</v>
      </c>
      <c r="B505" s="154" t="s">
        <v>735</v>
      </c>
      <c r="C505" s="35" t="s">
        <v>65</v>
      </c>
      <c r="D505" s="35" t="s">
        <v>127</v>
      </c>
      <c r="E505" s="41">
        <v>133520.15</v>
      </c>
    </row>
    <row r="506" spans="1:5" x14ac:dyDescent="0.2">
      <c r="A506" s="129"/>
      <c r="B506" s="154"/>
      <c r="C506" s="35" t="s">
        <v>34</v>
      </c>
      <c r="D506" s="35" t="s">
        <v>128</v>
      </c>
      <c r="E506" s="41">
        <v>95327.91</v>
      </c>
    </row>
    <row r="507" spans="1:5" x14ac:dyDescent="0.2">
      <c r="A507" s="129"/>
      <c r="B507" s="154"/>
      <c r="C507" s="35" t="s">
        <v>66</v>
      </c>
      <c r="D507" s="35" t="s">
        <v>129</v>
      </c>
      <c r="E507" s="41">
        <v>82389.42</v>
      </c>
    </row>
    <row r="508" spans="1:5" x14ac:dyDescent="0.2">
      <c r="A508" s="129"/>
      <c r="B508" s="154"/>
      <c r="C508" s="35" t="s">
        <v>66</v>
      </c>
      <c r="D508" s="35" t="s">
        <v>130</v>
      </c>
      <c r="E508" s="41">
        <v>94089.83</v>
      </c>
    </row>
    <row r="509" spans="1:5" x14ac:dyDescent="0.2">
      <c r="A509" s="129"/>
      <c r="B509" s="154"/>
      <c r="C509" s="35" t="s">
        <v>66</v>
      </c>
      <c r="D509" s="35" t="s">
        <v>131</v>
      </c>
      <c r="E509" s="41">
        <v>89816.83</v>
      </c>
    </row>
    <row r="510" spans="1:5" x14ac:dyDescent="0.2">
      <c r="A510" s="129"/>
      <c r="B510" s="154"/>
      <c r="C510" s="35" t="s">
        <v>66</v>
      </c>
      <c r="D510" s="35" t="s">
        <v>132</v>
      </c>
      <c r="E510" s="41">
        <v>80203.75</v>
      </c>
    </row>
    <row r="511" spans="1:5" x14ac:dyDescent="0.2">
      <c r="A511" s="129"/>
      <c r="B511" s="154"/>
      <c r="C511" s="35" t="s">
        <v>66</v>
      </c>
      <c r="D511" s="35" t="s">
        <v>133</v>
      </c>
      <c r="E511" s="41">
        <v>65311.22</v>
      </c>
    </row>
    <row r="512" spans="1:5" x14ac:dyDescent="0.2">
      <c r="A512" s="129">
        <v>148</v>
      </c>
      <c r="B512" s="154" t="s">
        <v>736</v>
      </c>
      <c r="C512" s="9" t="s">
        <v>65</v>
      </c>
      <c r="D512" s="9" t="s">
        <v>629</v>
      </c>
      <c r="E512" s="97">
        <v>117623.1</v>
      </c>
    </row>
    <row r="513" spans="1:5" x14ac:dyDescent="0.2">
      <c r="A513" s="129"/>
      <c r="B513" s="154"/>
      <c r="C513" s="9" t="s">
        <v>18</v>
      </c>
      <c r="D513" s="9" t="s">
        <v>630</v>
      </c>
      <c r="E513" s="97">
        <v>91905.36</v>
      </c>
    </row>
    <row r="514" spans="1:5" x14ac:dyDescent="0.2">
      <c r="A514" s="129"/>
      <c r="B514" s="154"/>
      <c r="C514" s="35" t="s">
        <v>66</v>
      </c>
      <c r="D514" s="9" t="s">
        <v>631</v>
      </c>
      <c r="E514" s="97">
        <v>66019.78</v>
      </c>
    </row>
    <row r="515" spans="1:5" x14ac:dyDescent="0.2">
      <c r="A515" s="129"/>
      <c r="B515" s="154"/>
      <c r="C515" s="35" t="s">
        <v>66</v>
      </c>
      <c r="D515" s="9" t="s">
        <v>632</v>
      </c>
      <c r="E515" s="97">
        <v>72982.22</v>
      </c>
    </row>
    <row r="516" spans="1:5" x14ac:dyDescent="0.2">
      <c r="A516" s="129"/>
      <c r="B516" s="154"/>
      <c r="C516" s="35" t="s">
        <v>66</v>
      </c>
      <c r="D516" s="9" t="s">
        <v>633</v>
      </c>
      <c r="E516" s="97">
        <v>74368.98</v>
      </c>
    </row>
    <row r="517" spans="1:5" x14ac:dyDescent="0.2">
      <c r="A517" s="129"/>
      <c r="B517" s="154"/>
      <c r="C517" s="35" t="s">
        <v>66</v>
      </c>
      <c r="D517" s="9" t="s">
        <v>634</v>
      </c>
      <c r="E517" s="97">
        <v>85101.63</v>
      </c>
    </row>
    <row r="518" spans="1:5" x14ac:dyDescent="0.2">
      <c r="A518" s="129"/>
      <c r="B518" s="154"/>
      <c r="C518" s="35" t="s">
        <v>66</v>
      </c>
      <c r="D518" s="9" t="s">
        <v>635</v>
      </c>
      <c r="E518" s="97">
        <v>51529.43</v>
      </c>
    </row>
    <row r="519" spans="1:5" x14ac:dyDescent="0.2">
      <c r="A519" s="129">
        <v>149</v>
      </c>
      <c r="B519" s="154" t="s">
        <v>737</v>
      </c>
      <c r="C519" s="35" t="s">
        <v>65</v>
      </c>
      <c r="D519" s="35" t="s">
        <v>636</v>
      </c>
      <c r="E519" s="41">
        <v>132657.38</v>
      </c>
    </row>
    <row r="520" spans="1:5" x14ac:dyDescent="0.2">
      <c r="A520" s="129"/>
      <c r="B520" s="154"/>
      <c r="C520" s="35" t="s">
        <v>66</v>
      </c>
      <c r="D520" s="35" t="s">
        <v>637</v>
      </c>
      <c r="E520" s="41">
        <v>105205.68</v>
      </c>
    </row>
    <row r="521" spans="1:5" x14ac:dyDescent="0.2">
      <c r="A521" s="129"/>
      <c r="B521" s="154"/>
      <c r="C521" s="35" t="s">
        <v>66</v>
      </c>
      <c r="D521" s="35" t="s">
        <v>638</v>
      </c>
      <c r="E521" s="41">
        <v>79721.73</v>
      </c>
    </row>
    <row r="522" spans="1:5" x14ac:dyDescent="0.2">
      <c r="A522" s="129"/>
      <c r="B522" s="154"/>
      <c r="C522" s="35" t="s">
        <v>66</v>
      </c>
      <c r="D522" s="35" t="s">
        <v>639</v>
      </c>
      <c r="E522" s="41">
        <v>66285.89</v>
      </c>
    </row>
    <row r="523" spans="1:5" x14ac:dyDescent="0.2">
      <c r="A523" s="129"/>
      <c r="B523" s="154"/>
      <c r="C523" s="35" t="s">
        <v>66</v>
      </c>
      <c r="D523" s="35" t="s">
        <v>640</v>
      </c>
      <c r="E523" s="41">
        <v>81925.25</v>
      </c>
    </row>
    <row r="524" spans="1:5" x14ac:dyDescent="0.2">
      <c r="A524" s="129"/>
      <c r="B524" s="154"/>
      <c r="C524" s="9" t="s">
        <v>18</v>
      </c>
      <c r="D524" s="35" t="s">
        <v>641</v>
      </c>
      <c r="E524" s="41">
        <v>85184.04</v>
      </c>
    </row>
    <row r="525" spans="1:5" x14ac:dyDescent="0.2">
      <c r="A525" s="130">
        <v>150</v>
      </c>
      <c r="B525" s="154" t="s">
        <v>738</v>
      </c>
      <c r="C525" s="35" t="s">
        <v>65</v>
      </c>
      <c r="D525" s="35" t="s">
        <v>739</v>
      </c>
      <c r="E525" s="41">
        <v>139379.92000000001</v>
      </c>
    </row>
    <row r="526" spans="1:5" x14ac:dyDescent="0.2">
      <c r="A526" s="130"/>
      <c r="B526" s="154"/>
      <c r="C526" s="35" t="s">
        <v>66</v>
      </c>
      <c r="D526" s="35" t="s">
        <v>642</v>
      </c>
      <c r="E526" s="41">
        <v>93811.01</v>
      </c>
    </row>
    <row r="527" spans="1:5" x14ac:dyDescent="0.2">
      <c r="A527" s="130"/>
      <c r="B527" s="154"/>
      <c r="C527" s="35" t="s">
        <v>66</v>
      </c>
      <c r="D527" s="35" t="s">
        <v>643</v>
      </c>
      <c r="E527" s="41">
        <v>97078.399999999994</v>
      </c>
    </row>
    <row r="528" spans="1:5" x14ac:dyDescent="0.2">
      <c r="A528" s="130"/>
      <c r="B528" s="154"/>
      <c r="C528" s="35" t="s">
        <v>66</v>
      </c>
      <c r="D528" s="35" t="s">
        <v>644</v>
      </c>
      <c r="E528" s="41">
        <v>97587.04</v>
      </c>
    </row>
    <row r="529" spans="1:5" x14ac:dyDescent="0.2">
      <c r="A529" s="130"/>
      <c r="B529" s="154"/>
      <c r="C529" s="35" t="s">
        <v>18</v>
      </c>
      <c r="D529" s="35" t="s">
        <v>645</v>
      </c>
      <c r="E529" s="41">
        <v>98232.15</v>
      </c>
    </row>
    <row r="530" spans="1:5" x14ac:dyDescent="0.2">
      <c r="A530" s="129">
        <v>151</v>
      </c>
      <c r="B530" s="154" t="s">
        <v>740</v>
      </c>
      <c r="C530" s="35" t="s">
        <v>65</v>
      </c>
      <c r="D530" s="35" t="s">
        <v>646</v>
      </c>
      <c r="E530" s="41">
        <v>101127</v>
      </c>
    </row>
    <row r="531" spans="1:5" x14ac:dyDescent="0.2">
      <c r="A531" s="129"/>
      <c r="B531" s="154"/>
      <c r="C531" s="35" t="s">
        <v>66</v>
      </c>
      <c r="D531" s="35" t="s">
        <v>647</v>
      </c>
      <c r="E531" s="41">
        <v>61478</v>
      </c>
    </row>
    <row r="532" spans="1:5" x14ac:dyDescent="0.2">
      <c r="A532" s="129"/>
      <c r="B532" s="154"/>
      <c r="C532" s="35" t="s">
        <v>66</v>
      </c>
      <c r="D532" s="35" t="s">
        <v>648</v>
      </c>
      <c r="E532" s="41">
        <v>61848</v>
      </c>
    </row>
    <row r="533" spans="1:5" x14ac:dyDescent="0.2">
      <c r="A533" s="129"/>
      <c r="B533" s="154"/>
      <c r="C533" s="35" t="s">
        <v>66</v>
      </c>
      <c r="D533" s="35" t="s">
        <v>649</v>
      </c>
      <c r="E533" s="41">
        <v>64005</v>
      </c>
    </row>
    <row r="534" spans="1:5" x14ac:dyDescent="0.2">
      <c r="A534" s="129"/>
      <c r="B534" s="154"/>
      <c r="C534" s="35" t="s">
        <v>66</v>
      </c>
      <c r="D534" s="35" t="s">
        <v>650</v>
      </c>
      <c r="E534" s="41">
        <v>61480</v>
      </c>
    </row>
    <row r="535" spans="1:5" x14ac:dyDescent="0.2">
      <c r="A535" s="129"/>
      <c r="B535" s="154"/>
      <c r="C535" s="35" t="s">
        <v>66</v>
      </c>
      <c r="D535" s="35" t="s">
        <v>651</v>
      </c>
      <c r="E535" s="41">
        <v>67901</v>
      </c>
    </row>
    <row r="536" spans="1:5" x14ac:dyDescent="0.2">
      <c r="A536" s="129"/>
      <c r="B536" s="154"/>
      <c r="C536" s="35" t="s">
        <v>72</v>
      </c>
      <c r="D536" s="35" t="s">
        <v>652</v>
      </c>
      <c r="E536" s="41">
        <v>68144</v>
      </c>
    </row>
    <row r="537" spans="1:5" x14ac:dyDescent="0.2">
      <c r="A537" s="129"/>
      <c r="B537" s="154"/>
      <c r="C537" s="35" t="s">
        <v>18</v>
      </c>
      <c r="D537" s="35" t="s">
        <v>653</v>
      </c>
      <c r="E537" s="41">
        <v>72636</v>
      </c>
    </row>
    <row r="538" spans="1:5" x14ac:dyDescent="0.2">
      <c r="A538" s="129">
        <v>152</v>
      </c>
      <c r="B538" s="154" t="s">
        <v>741</v>
      </c>
      <c r="C538" s="35" t="s">
        <v>65</v>
      </c>
      <c r="D538" s="35" t="s">
        <v>654</v>
      </c>
      <c r="E538" s="41">
        <v>144533.20000000001</v>
      </c>
    </row>
    <row r="539" spans="1:5" x14ac:dyDescent="0.2">
      <c r="A539" s="129"/>
      <c r="B539" s="154"/>
      <c r="C539" s="35" t="s">
        <v>66</v>
      </c>
      <c r="D539" s="35" t="s">
        <v>655</v>
      </c>
      <c r="E539" s="41">
        <v>82511.149999999994</v>
      </c>
    </row>
    <row r="540" spans="1:5" x14ac:dyDescent="0.2">
      <c r="A540" s="129"/>
      <c r="B540" s="154"/>
      <c r="C540" s="35" t="s">
        <v>66</v>
      </c>
      <c r="D540" s="35" t="s">
        <v>656</v>
      </c>
      <c r="E540" s="41">
        <v>155752.78</v>
      </c>
    </row>
    <row r="541" spans="1:5" x14ac:dyDescent="0.2">
      <c r="A541" s="129"/>
      <c r="B541" s="154"/>
      <c r="C541" s="35" t="s">
        <v>66</v>
      </c>
      <c r="D541" s="35" t="s">
        <v>657</v>
      </c>
      <c r="E541" s="41">
        <v>91071.92</v>
      </c>
    </row>
    <row r="542" spans="1:5" x14ac:dyDescent="0.2">
      <c r="A542" s="129"/>
      <c r="B542" s="154"/>
      <c r="C542" s="35" t="s">
        <v>66</v>
      </c>
      <c r="D542" s="35" t="s">
        <v>658</v>
      </c>
      <c r="E542" s="41">
        <v>108868.01</v>
      </c>
    </row>
    <row r="543" spans="1:5" x14ac:dyDescent="0.2">
      <c r="A543" s="129"/>
      <c r="B543" s="154"/>
      <c r="C543" s="35" t="s">
        <v>66</v>
      </c>
      <c r="D543" s="35" t="s">
        <v>659</v>
      </c>
      <c r="E543" s="41">
        <v>113679.28</v>
      </c>
    </row>
    <row r="544" spans="1:5" x14ac:dyDescent="0.2">
      <c r="A544" s="129"/>
      <c r="B544" s="154"/>
      <c r="C544" s="35" t="s">
        <v>34</v>
      </c>
      <c r="D544" s="35" t="s">
        <v>660</v>
      </c>
      <c r="E544" s="41">
        <v>96129.51</v>
      </c>
    </row>
    <row r="545" spans="1:5" x14ac:dyDescent="0.2">
      <c r="A545" s="129">
        <v>153</v>
      </c>
      <c r="B545" s="154" t="s">
        <v>742</v>
      </c>
      <c r="C545" s="35" t="s">
        <v>65</v>
      </c>
      <c r="D545" s="35" t="s">
        <v>661</v>
      </c>
      <c r="E545" s="41">
        <v>116280.82</v>
      </c>
    </row>
    <row r="546" spans="1:5" x14ac:dyDescent="0.2">
      <c r="A546" s="129"/>
      <c r="B546" s="154"/>
      <c r="C546" s="35" t="s">
        <v>66</v>
      </c>
      <c r="D546" s="35" t="s">
        <v>662</v>
      </c>
      <c r="E546" s="41">
        <v>82100.08</v>
      </c>
    </row>
    <row r="547" spans="1:5" x14ac:dyDescent="0.2">
      <c r="A547" s="129"/>
      <c r="B547" s="154"/>
      <c r="C547" s="35" t="s">
        <v>66</v>
      </c>
      <c r="D547" s="35" t="s">
        <v>663</v>
      </c>
      <c r="E547" s="41">
        <v>75473.31</v>
      </c>
    </row>
    <row r="548" spans="1:5" x14ac:dyDescent="0.2">
      <c r="A548" s="129"/>
      <c r="B548" s="154"/>
      <c r="C548" s="35" t="s">
        <v>66</v>
      </c>
      <c r="D548" s="35" t="s">
        <v>664</v>
      </c>
      <c r="E548" s="41">
        <v>67536.11</v>
      </c>
    </row>
    <row r="549" spans="1:5" s="13" customFormat="1" x14ac:dyDescent="0.2">
      <c r="A549" s="129"/>
      <c r="B549" s="154"/>
      <c r="C549" s="29" t="s">
        <v>66</v>
      </c>
      <c r="D549" s="29" t="s">
        <v>665</v>
      </c>
      <c r="E549" s="98">
        <v>25668.48</v>
      </c>
    </row>
    <row r="550" spans="1:5" s="13" customFormat="1" x14ac:dyDescent="0.2">
      <c r="A550" s="129"/>
      <c r="B550" s="154"/>
      <c r="C550" s="29" t="s">
        <v>66</v>
      </c>
      <c r="D550" s="29" t="s">
        <v>666</v>
      </c>
      <c r="E550" s="98">
        <v>25668.48</v>
      </c>
    </row>
    <row r="551" spans="1:5" x14ac:dyDescent="0.2">
      <c r="A551" s="129"/>
      <c r="B551" s="154"/>
      <c r="C551" s="35" t="s">
        <v>18</v>
      </c>
      <c r="D551" s="35" t="s">
        <v>667</v>
      </c>
      <c r="E551" s="41">
        <v>69139.740000000005</v>
      </c>
    </row>
    <row r="552" spans="1:5" x14ac:dyDescent="0.2">
      <c r="A552" s="129">
        <v>154</v>
      </c>
      <c r="B552" s="154" t="s">
        <v>743</v>
      </c>
      <c r="C552" s="35" t="s">
        <v>65</v>
      </c>
      <c r="D552" s="35" t="s">
        <v>668</v>
      </c>
      <c r="E552" s="41">
        <v>138956.4</v>
      </c>
    </row>
    <row r="553" spans="1:5" x14ac:dyDescent="0.2">
      <c r="A553" s="129"/>
      <c r="B553" s="154"/>
      <c r="C553" s="35" t="s">
        <v>66</v>
      </c>
      <c r="D553" s="35" t="s">
        <v>669</v>
      </c>
      <c r="E553" s="41">
        <v>94841.2</v>
      </c>
    </row>
    <row r="554" spans="1:5" x14ac:dyDescent="0.2">
      <c r="A554" s="129"/>
      <c r="B554" s="154"/>
      <c r="C554" s="35" t="s">
        <v>66</v>
      </c>
      <c r="D554" s="35" t="s">
        <v>670</v>
      </c>
      <c r="E554" s="41">
        <v>89420.800000000003</v>
      </c>
    </row>
    <row r="555" spans="1:5" x14ac:dyDescent="0.2">
      <c r="A555" s="129"/>
      <c r="B555" s="154"/>
      <c r="C555" s="35" t="s">
        <v>66</v>
      </c>
      <c r="D555" s="35" t="s">
        <v>671</v>
      </c>
      <c r="E555" s="41">
        <v>90778.5</v>
      </c>
    </row>
    <row r="556" spans="1:5" x14ac:dyDescent="0.2">
      <c r="A556" s="129"/>
      <c r="B556" s="154"/>
      <c r="C556" s="35" t="s">
        <v>66</v>
      </c>
      <c r="D556" s="35" t="s">
        <v>672</v>
      </c>
      <c r="E556" s="41">
        <v>91197.3</v>
      </c>
    </row>
    <row r="557" spans="1:5" x14ac:dyDescent="0.2">
      <c r="A557" s="129"/>
      <c r="B557" s="154"/>
      <c r="C557" s="35" t="s">
        <v>66</v>
      </c>
      <c r="D557" s="35" t="s">
        <v>673</v>
      </c>
      <c r="E557" s="41">
        <v>88779.5</v>
      </c>
    </row>
    <row r="558" spans="1:5" x14ac:dyDescent="0.2">
      <c r="A558" s="129"/>
      <c r="B558" s="154"/>
      <c r="C558" s="35" t="s">
        <v>18</v>
      </c>
      <c r="D558" s="35" t="s">
        <v>674</v>
      </c>
      <c r="E558" s="41">
        <v>78634.7</v>
      </c>
    </row>
    <row r="559" spans="1:5" x14ac:dyDescent="0.2">
      <c r="A559" s="129">
        <v>155</v>
      </c>
      <c r="B559" s="154" t="s">
        <v>744</v>
      </c>
      <c r="C559" s="35" t="s">
        <v>65</v>
      </c>
      <c r="D559" s="35" t="s">
        <v>675</v>
      </c>
      <c r="E559" s="41">
        <f>1620825.55/12</f>
        <v>135068.79583333334</v>
      </c>
    </row>
    <row r="560" spans="1:5" x14ac:dyDescent="0.2">
      <c r="A560" s="129"/>
      <c r="B560" s="154"/>
      <c r="C560" s="35" t="s">
        <v>66</v>
      </c>
      <c r="D560" s="35" t="s">
        <v>676</v>
      </c>
      <c r="E560" s="41">
        <f>1042578.07/12</f>
        <v>86881.505833333329</v>
      </c>
    </row>
    <row r="561" spans="1:5" x14ac:dyDescent="0.2">
      <c r="A561" s="129"/>
      <c r="B561" s="154"/>
      <c r="C561" s="35" t="s">
        <v>66</v>
      </c>
      <c r="D561" s="35" t="s">
        <v>677</v>
      </c>
      <c r="E561" s="41">
        <f>1196833.55/12</f>
        <v>99736.129166666666</v>
      </c>
    </row>
    <row r="562" spans="1:5" x14ac:dyDescent="0.2">
      <c r="A562" s="129"/>
      <c r="B562" s="154"/>
      <c r="C562" s="35" t="s">
        <v>18</v>
      </c>
      <c r="D562" s="35" t="s">
        <v>678</v>
      </c>
      <c r="E562" s="41">
        <f>1043305.95/12</f>
        <v>86942.162499999991</v>
      </c>
    </row>
    <row r="563" spans="1:5" x14ac:dyDescent="0.2">
      <c r="A563" s="129">
        <v>156</v>
      </c>
      <c r="B563" s="154" t="s">
        <v>745</v>
      </c>
      <c r="C563" s="35" t="s">
        <v>121</v>
      </c>
      <c r="D563" s="35" t="s">
        <v>679</v>
      </c>
      <c r="E563" s="41">
        <v>150932.85</v>
      </c>
    </row>
    <row r="564" spans="1:5" x14ac:dyDescent="0.2">
      <c r="A564" s="129"/>
      <c r="B564" s="154"/>
      <c r="C564" s="35" t="s">
        <v>72</v>
      </c>
      <c r="D564" s="35" t="s">
        <v>680</v>
      </c>
      <c r="E564" s="41">
        <v>86546.62</v>
      </c>
    </row>
    <row r="565" spans="1:5" x14ac:dyDescent="0.2">
      <c r="A565" s="129"/>
      <c r="B565" s="154"/>
      <c r="C565" s="35" t="s">
        <v>72</v>
      </c>
      <c r="D565" s="35" t="s">
        <v>681</v>
      </c>
      <c r="E565" s="41">
        <v>93574.99</v>
      </c>
    </row>
    <row r="566" spans="1:5" x14ac:dyDescent="0.2">
      <c r="A566" s="129"/>
      <c r="B566" s="154"/>
      <c r="C566" s="35" t="s">
        <v>72</v>
      </c>
      <c r="D566" s="35" t="s">
        <v>682</v>
      </c>
      <c r="E566" s="41">
        <v>71866.03</v>
      </c>
    </row>
    <row r="567" spans="1:5" x14ac:dyDescent="0.2">
      <c r="A567" s="129"/>
      <c r="B567" s="154"/>
      <c r="C567" s="35" t="s">
        <v>72</v>
      </c>
      <c r="D567" s="35" t="s">
        <v>683</v>
      </c>
      <c r="E567" s="41">
        <v>91884.74</v>
      </c>
    </row>
    <row r="568" spans="1:5" x14ac:dyDescent="0.2">
      <c r="A568" s="129"/>
      <c r="B568" s="154"/>
      <c r="C568" s="35" t="s">
        <v>72</v>
      </c>
      <c r="D568" s="35" t="s">
        <v>684</v>
      </c>
      <c r="E568" s="41">
        <v>78456.31</v>
      </c>
    </row>
    <row r="569" spans="1:5" x14ac:dyDescent="0.2">
      <c r="A569" s="129"/>
      <c r="B569" s="154"/>
      <c r="C569" s="35" t="s">
        <v>72</v>
      </c>
      <c r="D569" s="35" t="s">
        <v>685</v>
      </c>
      <c r="E569" s="41">
        <v>94632.22</v>
      </c>
    </row>
    <row r="570" spans="1:5" x14ac:dyDescent="0.2">
      <c r="A570" s="129"/>
      <c r="B570" s="154"/>
      <c r="C570" s="35" t="s">
        <v>72</v>
      </c>
      <c r="D570" s="35" t="s">
        <v>686</v>
      </c>
      <c r="E570" s="41">
        <v>46191.57</v>
      </c>
    </row>
    <row r="571" spans="1:5" x14ac:dyDescent="0.2">
      <c r="A571" s="129"/>
      <c r="B571" s="154"/>
      <c r="C571" s="35" t="s">
        <v>72</v>
      </c>
      <c r="D571" s="35" t="s">
        <v>687</v>
      </c>
      <c r="E571" s="41">
        <v>71997.56</v>
      </c>
    </row>
    <row r="572" spans="1:5" x14ac:dyDescent="0.2">
      <c r="A572" s="129"/>
      <c r="B572" s="154"/>
      <c r="C572" s="35" t="s">
        <v>18</v>
      </c>
      <c r="D572" s="35" t="s">
        <v>688</v>
      </c>
      <c r="E572" s="41">
        <v>80278.75</v>
      </c>
    </row>
    <row r="573" spans="1:5" x14ac:dyDescent="0.2">
      <c r="A573" s="130">
        <v>157</v>
      </c>
      <c r="B573" s="154" t="s">
        <v>746</v>
      </c>
      <c r="C573" s="35" t="s">
        <v>121</v>
      </c>
      <c r="D573" s="35" t="s">
        <v>689</v>
      </c>
      <c r="E573" s="41">
        <v>142213.97</v>
      </c>
    </row>
    <row r="574" spans="1:5" x14ac:dyDescent="0.2">
      <c r="A574" s="130"/>
      <c r="B574" s="154"/>
      <c r="C574" s="35" t="s">
        <v>34</v>
      </c>
      <c r="D574" s="35" t="s">
        <v>690</v>
      </c>
      <c r="E574" s="41">
        <v>67813.36</v>
      </c>
    </row>
    <row r="575" spans="1:5" x14ac:dyDescent="0.2">
      <c r="A575" s="130"/>
      <c r="B575" s="154"/>
      <c r="C575" s="35" t="s">
        <v>66</v>
      </c>
      <c r="D575" s="35" t="s">
        <v>691</v>
      </c>
      <c r="E575" s="41">
        <v>72457.91</v>
      </c>
    </row>
    <row r="576" spans="1:5" x14ac:dyDescent="0.2">
      <c r="A576" s="130"/>
      <c r="B576" s="154"/>
      <c r="C576" s="35" t="s">
        <v>66</v>
      </c>
      <c r="D576" s="35" t="s">
        <v>692</v>
      </c>
      <c r="E576" s="41">
        <v>72040.06</v>
      </c>
    </row>
    <row r="577" spans="1:5" x14ac:dyDescent="0.2">
      <c r="A577" s="130"/>
      <c r="B577" s="154"/>
      <c r="C577" s="35" t="s">
        <v>66</v>
      </c>
      <c r="D577" s="35" t="s">
        <v>693</v>
      </c>
      <c r="E577" s="41">
        <v>84230.17</v>
      </c>
    </row>
    <row r="578" spans="1:5" x14ac:dyDescent="0.2">
      <c r="A578" s="130"/>
      <c r="B578" s="154"/>
      <c r="C578" s="35" t="s">
        <v>66</v>
      </c>
      <c r="D578" s="35" t="s">
        <v>694</v>
      </c>
      <c r="E578" s="41">
        <v>51683.69</v>
      </c>
    </row>
    <row r="579" spans="1:5" x14ac:dyDescent="0.2">
      <c r="A579" s="130"/>
      <c r="B579" s="154"/>
      <c r="C579" s="35" t="s">
        <v>66</v>
      </c>
      <c r="D579" s="35" t="s">
        <v>695</v>
      </c>
      <c r="E579" s="41">
        <v>104324.26</v>
      </c>
    </row>
    <row r="580" spans="1:5" x14ac:dyDescent="0.2">
      <c r="A580" s="130"/>
      <c r="B580" s="154"/>
      <c r="C580" s="35" t="s">
        <v>66</v>
      </c>
      <c r="D580" s="35" t="s">
        <v>696</v>
      </c>
      <c r="E580" s="41">
        <v>74938.720000000001</v>
      </c>
    </row>
    <row r="581" spans="1:5" x14ac:dyDescent="0.2">
      <c r="A581" s="130"/>
      <c r="B581" s="154"/>
      <c r="C581" s="35" t="s">
        <v>66</v>
      </c>
      <c r="D581" s="35" t="s">
        <v>697</v>
      </c>
      <c r="E581" s="41">
        <v>66401.899999999994</v>
      </c>
    </row>
    <row r="582" spans="1:5" s="20" customFormat="1" ht="31.5" x14ac:dyDescent="0.25">
      <c r="A582" s="30">
        <v>158</v>
      </c>
      <c r="B582" s="163" t="s">
        <v>758</v>
      </c>
      <c r="C582" s="19" t="s">
        <v>3</v>
      </c>
      <c r="D582" s="19" t="s">
        <v>759</v>
      </c>
      <c r="E582" s="93">
        <v>72491.350000000006</v>
      </c>
    </row>
    <row r="583" spans="1:5" s="17" customFormat="1" ht="31.5" x14ac:dyDescent="0.25">
      <c r="A583" s="31">
        <v>159</v>
      </c>
      <c r="B583" s="164" t="s">
        <v>760</v>
      </c>
      <c r="C583" s="16" t="s">
        <v>3</v>
      </c>
      <c r="D583" s="16" t="s">
        <v>761</v>
      </c>
      <c r="E583" s="42">
        <v>81174.850000000006</v>
      </c>
    </row>
    <row r="584" spans="1:5" s="17" customFormat="1" ht="31.5" x14ac:dyDescent="0.25">
      <c r="A584" s="31">
        <v>160</v>
      </c>
      <c r="B584" s="164" t="s">
        <v>762</v>
      </c>
      <c r="C584" s="16" t="s">
        <v>3</v>
      </c>
      <c r="D584" s="16" t="s">
        <v>763</v>
      </c>
      <c r="E584" s="42">
        <v>35522.339999999997</v>
      </c>
    </row>
    <row r="585" spans="1:5" s="17" customFormat="1" ht="31.5" x14ac:dyDescent="0.25">
      <c r="A585" s="31">
        <v>161</v>
      </c>
      <c r="B585" s="164" t="s">
        <v>764</v>
      </c>
      <c r="C585" s="16" t="s">
        <v>3</v>
      </c>
      <c r="D585" s="16" t="s">
        <v>765</v>
      </c>
      <c r="E585" s="42">
        <v>62950.31</v>
      </c>
    </row>
    <row r="586" spans="1:5" s="17" customFormat="1" x14ac:dyDescent="0.25">
      <c r="A586" s="139">
        <v>162</v>
      </c>
      <c r="B586" s="165" t="s">
        <v>766</v>
      </c>
      <c r="C586" s="16" t="s">
        <v>3</v>
      </c>
      <c r="D586" s="16" t="s">
        <v>767</v>
      </c>
      <c r="E586" s="42">
        <v>73294.11</v>
      </c>
    </row>
    <row r="587" spans="1:5" s="17" customFormat="1" x14ac:dyDescent="0.25">
      <c r="A587" s="139"/>
      <c r="B587" s="165"/>
      <c r="C587" s="16" t="s">
        <v>768</v>
      </c>
      <c r="D587" s="16" t="s">
        <v>769</v>
      </c>
      <c r="E587" s="42">
        <v>44659.92</v>
      </c>
    </row>
    <row r="588" spans="1:5" s="17" customFormat="1" x14ac:dyDescent="0.25">
      <c r="A588" s="139"/>
      <c r="B588" s="165"/>
      <c r="C588" s="16" t="s">
        <v>768</v>
      </c>
      <c r="D588" s="16" t="s">
        <v>770</v>
      </c>
      <c r="E588" s="42">
        <v>55373.83</v>
      </c>
    </row>
    <row r="589" spans="1:5" s="17" customFormat="1" x14ac:dyDescent="0.25">
      <c r="A589" s="139">
        <v>163</v>
      </c>
      <c r="B589" s="165" t="s">
        <v>771</v>
      </c>
      <c r="C589" s="16" t="s">
        <v>772</v>
      </c>
      <c r="D589" s="16" t="s">
        <v>773</v>
      </c>
      <c r="E589" s="42">
        <v>80811.710000000006</v>
      </c>
    </row>
    <row r="590" spans="1:5" s="17" customFormat="1" x14ac:dyDescent="0.25">
      <c r="A590" s="139"/>
      <c r="B590" s="165"/>
      <c r="C590" s="16" t="s">
        <v>768</v>
      </c>
      <c r="D590" s="16" t="s">
        <v>774</v>
      </c>
      <c r="E590" s="42">
        <v>64059.29</v>
      </c>
    </row>
    <row r="591" spans="1:5" s="17" customFormat="1" x14ac:dyDescent="0.25">
      <c r="A591" s="139"/>
      <c r="B591" s="165"/>
      <c r="C591" s="16" t="s">
        <v>768</v>
      </c>
      <c r="D591" s="16" t="s">
        <v>775</v>
      </c>
      <c r="E591" s="42">
        <v>73014.350000000006</v>
      </c>
    </row>
    <row r="592" spans="1:5" s="17" customFormat="1" x14ac:dyDescent="0.25">
      <c r="A592" s="139"/>
      <c r="B592" s="165"/>
      <c r="C592" s="16" t="s">
        <v>768</v>
      </c>
      <c r="D592" s="16" t="s">
        <v>776</v>
      </c>
      <c r="E592" s="42">
        <v>75841.62</v>
      </c>
    </row>
    <row r="593" spans="1:5" s="17" customFormat="1" ht="31.5" x14ac:dyDescent="0.25">
      <c r="A593" s="31">
        <v>164</v>
      </c>
      <c r="B593" s="164" t="s">
        <v>777</v>
      </c>
      <c r="C593" s="16" t="s">
        <v>3</v>
      </c>
      <c r="D593" s="16" t="s">
        <v>778</v>
      </c>
      <c r="E593" s="42">
        <v>74947.58</v>
      </c>
    </row>
    <row r="594" spans="1:5" s="17" customFormat="1" x14ac:dyDescent="0.25">
      <c r="A594" s="139">
        <v>165</v>
      </c>
      <c r="B594" s="165" t="s">
        <v>779</v>
      </c>
      <c r="C594" s="16" t="s">
        <v>3</v>
      </c>
      <c r="D594" s="16" t="s">
        <v>780</v>
      </c>
      <c r="E594" s="42">
        <v>91741.47</v>
      </c>
    </row>
    <row r="595" spans="1:5" s="17" customFormat="1" x14ac:dyDescent="0.25">
      <c r="A595" s="139"/>
      <c r="B595" s="165"/>
      <c r="C595" s="16" t="s">
        <v>768</v>
      </c>
      <c r="D595" s="16" t="s">
        <v>781</v>
      </c>
      <c r="E595" s="42">
        <v>79042.5</v>
      </c>
    </row>
    <row r="596" spans="1:5" s="17" customFormat="1" ht="31.5" x14ac:dyDescent="0.25">
      <c r="A596" s="139"/>
      <c r="B596" s="165"/>
      <c r="C596" s="16" t="s">
        <v>214</v>
      </c>
      <c r="D596" s="16" t="s">
        <v>782</v>
      </c>
      <c r="E596" s="42">
        <v>34677.25</v>
      </c>
    </row>
    <row r="597" spans="1:5" s="17" customFormat="1" x14ac:dyDescent="0.25">
      <c r="A597" s="139"/>
      <c r="B597" s="165"/>
      <c r="C597" s="16" t="s">
        <v>768</v>
      </c>
      <c r="D597" s="16" t="s">
        <v>783</v>
      </c>
      <c r="E597" s="42">
        <v>75659.34</v>
      </c>
    </row>
    <row r="598" spans="1:5" s="17" customFormat="1" ht="31.5" x14ac:dyDescent="0.25">
      <c r="A598" s="139"/>
      <c r="B598" s="165"/>
      <c r="C598" s="16" t="s">
        <v>214</v>
      </c>
      <c r="D598" s="16" t="s">
        <v>784</v>
      </c>
      <c r="E598" s="42">
        <v>34901.17</v>
      </c>
    </row>
    <row r="599" spans="1:5" s="17" customFormat="1" x14ac:dyDescent="0.25">
      <c r="A599" s="139">
        <v>166</v>
      </c>
      <c r="B599" s="165" t="s">
        <v>785</v>
      </c>
      <c r="C599" s="16" t="s">
        <v>3</v>
      </c>
      <c r="D599" s="16" t="s">
        <v>786</v>
      </c>
      <c r="E599" s="42">
        <v>77118.960000000006</v>
      </c>
    </row>
    <row r="600" spans="1:5" s="17" customFormat="1" x14ac:dyDescent="0.25">
      <c r="A600" s="139"/>
      <c r="B600" s="165"/>
      <c r="C600" s="16" t="s">
        <v>768</v>
      </c>
      <c r="D600" s="16" t="s">
        <v>787</v>
      </c>
      <c r="E600" s="42">
        <v>53193.02</v>
      </c>
    </row>
    <row r="601" spans="1:5" s="17" customFormat="1" x14ac:dyDescent="0.25">
      <c r="A601" s="139">
        <v>167</v>
      </c>
      <c r="B601" s="165" t="s">
        <v>788</v>
      </c>
      <c r="C601" s="16" t="s">
        <v>772</v>
      </c>
      <c r="D601" s="16" t="s">
        <v>789</v>
      </c>
      <c r="E601" s="95">
        <v>82473.88</v>
      </c>
    </row>
    <row r="602" spans="1:5" s="17" customFormat="1" x14ac:dyDescent="0.25">
      <c r="A602" s="139"/>
      <c r="B602" s="165"/>
      <c r="C602" s="16" t="s">
        <v>768</v>
      </c>
      <c r="D602" s="16" t="s">
        <v>790</v>
      </c>
      <c r="E602" s="42">
        <v>52264.52</v>
      </c>
    </row>
    <row r="603" spans="1:5" s="17" customFormat="1" x14ac:dyDescent="0.25">
      <c r="A603" s="139">
        <v>168</v>
      </c>
      <c r="B603" s="165" t="s">
        <v>791</v>
      </c>
      <c r="C603" s="16" t="s">
        <v>3</v>
      </c>
      <c r="D603" s="16" t="s">
        <v>792</v>
      </c>
      <c r="E603" s="42">
        <v>68655.53</v>
      </c>
    </row>
    <row r="604" spans="1:5" s="17" customFormat="1" x14ac:dyDescent="0.25">
      <c r="A604" s="139"/>
      <c r="B604" s="165"/>
      <c r="C604" s="16" t="s">
        <v>768</v>
      </c>
      <c r="D604" s="16" t="s">
        <v>793</v>
      </c>
      <c r="E604" s="42">
        <v>68497.37</v>
      </c>
    </row>
    <row r="605" spans="1:5" s="17" customFormat="1" x14ac:dyDescent="0.25">
      <c r="A605" s="139">
        <v>169</v>
      </c>
      <c r="B605" s="165" t="s">
        <v>794</v>
      </c>
      <c r="C605" s="16" t="s">
        <v>772</v>
      </c>
      <c r="D605" s="16" t="s">
        <v>795</v>
      </c>
      <c r="E605" s="42">
        <v>69336.399999999994</v>
      </c>
    </row>
    <row r="606" spans="1:5" s="17" customFormat="1" x14ac:dyDescent="0.25">
      <c r="A606" s="139"/>
      <c r="B606" s="165"/>
      <c r="C606" s="16" t="s">
        <v>768</v>
      </c>
      <c r="D606" s="16" t="s">
        <v>796</v>
      </c>
      <c r="E606" s="42">
        <v>60955.41</v>
      </c>
    </row>
    <row r="607" spans="1:5" s="17" customFormat="1" x14ac:dyDescent="0.25">
      <c r="A607" s="139"/>
      <c r="B607" s="165"/>
      <c r="C607" s="16" t="s">
        <v>768</v>
      </c>
      <c r="D607" s="16" t="s">
        <v>797</v>
      </c>
      <c r="E607" s="42">
        <v>42009.34</v>
      </c>
    </row>
    <row r="608" spans="1:5" s="17" customFormat="1" x14ac:dyDescent="0.25">
      <c r="A608" s="139">
        <v>170</v>
      </c>
      <c r="B608" s="165" t="s">
        <v>798</v>
      </c>
      <c r="C608" s="16" t="s">
        <v>3</v>
      </c>
      <c r="D608" s="16" t="s">
        <v>799</v>
      </c>
      <c r="E608" s="42">
        <v>87972.62</v>
      </c>
    </row>
    <row r="609" spans="1:5" s="17" customFormat="1" x14ac:dyDescent="0.25">
      <c r="A609" s="139"/>
      <c r="B609" s="165"/>
      <c r="C609" s="16" t="s">
        <v>768</v>
      </c>
      <c r="D609" s="16" t="s">
        <v>800</v>
      </c>
      <c r="E609" s="42">
        <v>46542.73</v>
      </c>
    </row>
    <row r="610" spans="1:5" s="17" customFormat="1" x14ac:dyDescent="0.25">
      <c r="A610" s="139"/>
      <c r="B610" s="165"/>
      <c r="C610" s="16" t="s">
        <v>768</v>
      </c>
      <c r="D610" s="16" t="s">
        <v>801</v>
      </c>
      <c r="E610" s="42">
        <v>65675.22</v>
      </c>
    </row>
    <row r="611" spans="1:5" s="20" customFormat="1" ht="31.5" x14ac:dyDescent="0.25">
      <c r="A611" s="30">
        <v>171</v>
      </c>
      <c r="B611" s="163" t="s">
        <v>802</v>
      </c>
      <c r="C611" s="19" t="s">
        <v>772</v>
      </c>
      <c r="D611" s="19" t="s">
        <v>803</v>
      </c>
      <c r="E611" s="93">
        <v>67860.679999999993</v>
      </c>
    </row>
    <row r="612" spans="1:5" s="17" customFormat="1" ht="47.25" x14ac:dyDescent="0.25">
      <c r="A612" s="31">
        <v>172</v>
      </c>
      <c r="B612" s="164" t="s">
        <v>804</v>
      </c>
      <c r="C612" s="21" t="s">
        <v>3</v>
      </c>
      <c r="D612" s="19" t="s">
        <v>805</v>
      </c>
      <c r="E612" s="93">
        <v>7770.86</v>
      </c>
    </row>
    <row r="613" spans="1:5" s="17" customFormat="1" x14ac:dyDescent="0.25">
      <c r="A613" s="139">
        <v>173</v>
      </c>
      <c r="B613" s="165" t="s">
        <v>806</v>
      </c>
      <c r="C613" s="16" t="s">
        <v>3</v>
      </c>
      <c r="D613" s="16" t="s">
        <v>807</v>
      </c>
      <c r="E613" s="42">
        <v>75184.179999999993</v>
      </c>
    </row>
    <row r="614" spans="1:5" s="17" customFormat="1" x14ac:dyDescent="0.25">
      <c r="A614" s="139"/>
      <c r="B614" s="165"/>
      <c r="C614" s="16" t="s">
        <v>768</v>
      </c>
      <c r="D614" s="16" t="s">
        <v>808</v>
      </c>
      <c r="E614" s="42">
        <v>62769.07</v>
      </c>
    </row>
    <row r="615" spans="1:5" s="17" customFormat="1" x14ac:dyDescent="0.25">
      <c r="A615" s="139"/>
      <c r="B615" s="165"/>
      <c r="C615" s="16" t="s">
        <v>4</v>
      </c>
      <c r="D615" s="16" t="s">
        <v>809</v>
      </c>
      <c r="E615" s="42">
        <v>63159.66</v>
      </c>
    </row>
    <row r="616" spans="1:5" s="17" customFormat="1" x14ac:dyDescent="0.25">
      <c r="A616" s="139">
        <v>174</v>
      </c>
      <c r="B616" s="165" t="s">
        <v>810</v>
      </c>
      <c r="C616" s="16" t="s">
        <v>3</v>
      </c>
      <c r="D616" s="47" t="s">
        <v>811</v>
      </c>
      <c r="E616" s="42">
        <v>95066.13</v>
      </c>
    </row>
    <row r="617" spans="1:5" s="17" customFormat="1" x14ac:dyDescent="0.25">
      <c r="A617" s="139"/>
      <c r="B617" s="165"/>
      <c r="C617" s="16" t="s">
        <v>768</v>
      </c>
      <c r="D617" s="47" t="s">
        <v>812</v>
      </c>
      <c r="E617" s="42">
        <v>53707.33</v>
      </c>
    </row>
    <row r="618" spans="1:5" s="17" customFormat="1" x14ac:dyDescent="0.25">
      <c r="A618" s="139"/>
      <c r="B618" s="165"/>
      <c r="C618" s="16" t="s">
        <v>768</v>
      </c>
      <c r="D618" s="47" t="s">
        <v>813</v>
      </c>
      <c r="E618" s="42">
        <v>48175.76</v>
      </c>
    </row>
    <row r="619" spans="1:5" s="17" customFormat="1" x14ac:dyDescent="0.25">
      <c r="A619" s="139">
        <v>175</v>
      </c>
      <c r="B619" s="165" t="s">
        <v>814</v>
      </c>
      <c r="C619" s="22" t="s">
        <v>3</v>
      </c>
      <c r="D619" s="47" t="s">
        <v>815</v>
      </c>
      <c r="E619" s="42">
        <v>66803.34</v>
      </c>
    </row>
    <row r="620" spans="1:5" s="17" customFormat="1" x14ac:dyDescent="0.25">
      <c r="A620" s="139"/>
      <c r="B620" s="165"/>
      <c r="C620" s="16" t="s">
        <v>4</v>
      </c>
      <c r="D620" s="47" t="s">
        <v>816</v>
      </c>
      <c r="E620" s="42">
        <v>50139.31</v>
      </c>
    </row>
    <row r="621" spans="1:5" s="17" customFormat="1" x14ac:dyDescent="0.25">
      <c r="A621" s="139"/>
      <c r="B621" s="165"/>
      <c r="C621" s="16" t="s">
        <v>4</v>
      </c>
      <c r="D621" s="47" t="s">
        <v>817</v>
      </c>
      <c r="E621" s="42">
        <v>47482.92</v>
      </c>
    </row>
    <row r="622" spans="1:5" s="17" customFormat="1" x14ac:dyDescent="0.25">
      <c r="A622" s="139">
        <v>176</v>
      </c>
      <c r="B622" s="165" t="s">
        <v>818</v>
      </c>
      <c r="C622" s="16" t="s">
        <v>772</v>
      </c>
      <c r="D622" s="47" t="s">
        <v>819</v>
      </c>
      <c r="E622" s="42">
        <v>69227.199999999997</v>
      </c>
    </row>
    <row r="623" spans="1:5" s="17" customFormat="1" x14ac:dyDescent="0.25">
      <c r="A623" s="139"/>
      <c r="B623" s="165"/>
      <c r="C623" s="16" t="s">
        <v>768</v>
      </c>
      <c r="D623" s="47" t="s">
        <v>820</v>
      </c>
      <c r="E623" s="42">
        <v>53236.84</v>
      </c>
    </row>
    <row r="624" spans="1:5" s="17" customFormat="1" x14ac:dyDescent="0.25">
      <c r="A624" s="139"/>
      <c r="B624" s="165"/>
      <c r="C624" s="16" t="s">
        <v>4</v>
      </c>
      <c r="D624" s="47" t="s">
        <v>821</v>
      </c>
      <c r="E624" s="42">
        <v>46574.26</v>
      </c>
    </row>
    <row r="625" spans="1:5" s="17" customFormat="1" x14ac:dyDescent="0.25">
      <c r="A625" s="139">
        <v>177</v>
      </c>
      <c r="B625" s="165" t="s">
        <v>822</v>
      </c>
      <c r="C625" s="22" t="s">
        <v>3</v>
      </c>
      <c r="D625" s="47" t="s">
        <v>823</v>
      </c>
      <c r="E625" s="42">
        <v>77705.259999999995</v>
      </c>
    </row>
    <row r="626" spans="1:5" s="17" customFormat="1" x14ac:dyDescent="0.25">
      <c r="A626" s="139"/>
      <c r="B626" s="165"/>
      <c r="C626" s="16" t="s">
        <v>4</v>
      </c>
      <c r="D626" s="47" t="s">
        <v>824</v>
      </c>
      <c r="E626" s="42">
        <v>72200.03</v>
      </c>
    </row>
    <row r="627" spans="1:5" s="17" customFormat="1" x14ac:dyDescent="0.25">
      <c r="A627" s="139"/>
      <c r="B627" s="165"/>
      <c r="C627" s="16" t="s">
        <v>4</v>
      </c>
      <c r="D627" s="47" t="s">
        <v>825</v>
      </c>
      <c r="E627" s="42">
        <v>55875.09</v>
      </c>
    </row>
    <row r="628" spans="1:5" s="17" customFormat="1" x14ac:dyDescent="0.25">
      <c r="A628" s="139">
        <v>178</v>
      </c>
      <c r="B628" s="165" t="s">
        <v>826</v>
      </c>
      <c r="C628" s="16" t="s">
        <v>3</v>
      </c>
      <c r="D628" s="16" t="s">
        <v>827</v>
      </c>
      <c r="E628" s="42">
        <v>65811.23</v>
      </c>
    </row>
    <row r="629" spans="1:5" s="17" customFormat="1" x14ac:dyDescent="0.25">
      <c r="A629" s="139"/>
      <c r="B629" s="165"/>
      <c r="C629" s="16" t="s">
        <v>4</v>
      </c>
      <c r="D629" s="16" t="s">
        <v>828</v>
      </c>
      <c r="E629" s="42">
        <v>54502.66</v>
      </c>
    </row>
    <row r="630" spans="1:5" s="17" customFormat="1" ht="31.5" x14ac:dyDescent="0.25">
      <c r="A630" s="31">
        <v>179</v>
      </c>
      <c r="B630" s="164" t="s">
        <v>829</v>
      </c>
      <c r="C630" s="16" t="s">
        <v>3</v>
      </c>
      <c r="D630" s="16" t="s">
        <v>830</v>
      </c>
      <c r="E630" s="42">
        <v>78322.259999999995</v>
      </c>
    </row>
    <row r="631" spans="1:5" s="17" customFormat="1" ht="31.5" x14ac:dyDescent="0.25">
      <c r="A631" s="31">
        <v>180</v>
      </c>
      <c r="B631" s="164" t="s">
        <v>831</v>
      </c>
      <c r="C631" s="16" t="s">
        <v>3</v>
      </c>
      <c r="D631" s="16" t="s">
        <v>832</v>
      </c>
      <c r="E631" s="42">
        <v>76308.11</v>
      </c>
    </row>
    <row r="632" spans="1:5" s="17" customFormat="1" x14ac:dyDescent="0.25">
      <c r="A632" s="139">
        <v>181</v>
      </c>
      <c r="B632" s="165" t="s">
        <v>833</v>
      </c>
      <c r="C632" s="16" t="s">
        <v>3</v>
      </c>
      <c r="D632" s="16" t="s">
        <v>834</v>
      </c>
      <c r="E632" s="42">
        <v>78020.28</v>
      </c>
    </row>
    <row r="633" spans="1:5" s="17" customFormat="1" x14ac:dyDescent="0.25">
      <c r="A633" s="139"/>
      <c r="B633" s="165"/>
      <c r="C633" s="16" t="s">
        <v>4</v>
      </c>
      <c r="D633" s="16" t="s">
        <v>835</v>
      </c>
      <c r="E633" s="42">
        <v>40280.33</v>
      </c>
    </row>
    <row r="634" spans="1:5" s="17" customFormat="1" x14ac:dyDescent="0.25">
      <c r="A634" s="139"/>
      <c r="B634" s="165"/>
      <c r="C634" s="16" t="s">
        <v>4</v>
      </c>
      <c r="D634" s="16" t="s">
        <v>836</v>
      </c>
      <c r="E634" s="42">
        <v>48154.35</v>
      </c>
    </row>
    <row r="635" spans="1:5" s="17" customFormat="1" ht="31.5" x14ac:dyDescent="0.25">
      <c r="A635" s="31">
        <v>182</v>
      </c>
      <c r="B635" s="164" t="s">
        <v>837</v>
      </c>
      <c r="C635" s="16" t="s">
        <v>772</v>
      </c>
      <c r="D635" s="16" t="s">
        <v>838</v>
      </c>
      <c r="E635" s="42">
        <v>65990.52</v>
      </c>
    </row>
    <row r="636" spans="1:5" s="17" customFormat="1" ht="31.5" x14ac:dyDescent="0.25">
      <c r="A636" s="31">
        <v>183</v>
      </c>
      <c r="B636" s="164" t="s">
        <v>839</v>
      </c>
      <c r="C636" s="16" t="s">
        <v>772</v>
      </c>
      <c r="D636" s="16" t="s">
        <v>840</v>
      </c>
      <c r="E636" s="42">
        <v>73394.149999999994</v>
      </c>
    </row>
    <row r="637" spans="1:5" s="17" customFormat="1" x14ac:dyDescent="0.25">
      <c r="A637" s="139">
        <v>184</v>
      </c>
      <c r="B637" s="165" t="s">
        <v>841</v>
      </c>
      <c r="C637" s="16" t="s">
        <v>3</v>
      </c>
      <c r="D637" s="16" t="s">
        <v>842</v>
      </c>
      <c r="E637" s="42">
        <v>82842.100000000006</v>
      </c>
    </row>
    <row r="638" spans="1:5" s="17" customFormat="1" x14ac:dyDescent="0.25">
      <c r="A638" s="139"/>
      <c r="B638" s="165"/>
      <c r="C638" s="16" t="s">
        <v>768</v>
      </c>
      <c r="D638" s="16" t="s">
        <v>843</v>
      </c>
      <c r="E638" s="42">
        <v>56400.53</v>
      </c>
    </row>
    <row r="639" spans="1:5" s="17" customFormat="1" x14ac:dyDescent="0.25">
      <c r="A639" s="139"/>
      <c r="B639" s="165"/>
      <c r="C639" s="16" t="s">
        <v>768</v>
      </c>
      <c r="D639" s="16" t="s">
        <v>844</v>
      </c>
      <c r="E639" s="42">
        <v>69842.34</v>
      </c>
    </row>
    <row r="640" spans="1:5" s="17" customFormat="1" x14ac:dyDescent="0.25">
      <c r="A640" s="139">
        <v>185</v>
      </c>
      <c r="B640" s="165" t="s">
        <v>845</v>
      </c>
      <c r="C640" s="16" t="s">
        <v>772</v>
      </c>
      <c r="D640" s="16" t="s">
        <v>846</v>
      </c>
      <c r="E640" s="42">
        <v>90435.26</v>
      </c>
    </row>
    <row r="641" spans="1:5" s="17" customFormat="1" x14ac:dyDescent="0.25">
      <c r="A641" s="139"/>
      <c r="B641" s="165"/>
      <c r="C641" s="16" t="s">
        <v>768</v>
      </c>
      <c r="D641" s="16" t="s">
        <v>847</v>
      </c>
      <c r="E641" s="42">
        <v>62561.79</v>
      </c>
    </row>
    <row r="642" spans="1:5" s="17" customFormat="1" x14ac:dyDescent="0.25">
      <c r="A642" s="139"/>
      <c r="B642" s="165"/>
      <c r="C642" s="16" t="s">
        <v>768</v>
      </c>
      <c r="D642" s="16" t="s">
        <v>848</v>
      </c>
      <c r="E642" s="42">
        <v>67739.48</v>
      </c>
    </row>
    <row r="643" spans="1:5" s="17" customFormat="1" x14ac:dyDescent="0.25">
      <c r="A643" s="139">
        <v>186</v>
      </c>
      <c r="B643" s="165" t="s">
        <v>849</v>
      </c>
      <c r="C643" s="16" t="s">
        <v>3</v>
      </c>
      <c r="D643" s="16" t="s">
        <v>850</v>
      </c>
      <c r="E643" s="42">
        <v>86335.49</v>
      </c>
    </row>
    <row r="644" spans="1:5" s="17" customFormat="1" x14ac:dyDescent="0.25">
      <c r="A644" s="139"/>
      <c r="B644" s="165"/>
      <c r="C644" s="16" t="s">
        <v>4</v>
      </c>
      <c r="D644" s="16" t="s">
        <v>851</v>
      </c>
      <c r="E644" s="42">
        <v>60576.31</v>
      </c>
    </row>
    <row r="645" spans="1:5" s="17" customFormat="1" x14ac:dyDescent="0.25">
      <c r="A645" s="139"/>
      <c r="B645" s="165"/>
      <c r="C645" s="16" t="s">
        <v>4</v>
      </c>
      <c r="D645" s="16" t="s">
        <v>852</v>
      </c>
      <c r="E645" s="42">
        <v>68018.509999999995</v>
      </c>
    </row>
    <row r="646" spans="1:5" s="17" customFormat="1" ht="31.5" x14ac:dyDescent="0.25">
      <c r="A646" s="31">
        <v>187</v>
      </c>
      <c r="B646" s="164" t="s">
        <v>853</v>
      </c>
      <c r="C646" s="16" t="s">
        <v>3</v>
      </c>
      <c r="D646" s="16" t="s">
        <v>854</v>
      </c>
      <c r="E646" s="42">
        <v>71928.11</v>
      </c>
    </row>
    <row r="647" spans="1:5" s="17" customFormat="1" ht="31.5" x14ac:dyDescent="0.25">
      <c r="A647" s="31">
        <v>188</v>
      </c>
      <c r="B647" s="164" t="s">
        <v>855</v>
      </c>
      <c r="C647" s="16" t="s">
        <v>772</v>
      </c>
      <c r="D647" s="16" t="s">
        <v>856</v>
      </c>
      <c r="E647" s="42">
        <v>65698.27</v>
      </c>
    </row>
    <row r="648" spans="1:5" s="20" customFormat="1" x14ac:dyDescent="0.25">
      <c r="A648" s="140">
        <v>189</v>
      </c>
      <c r="B648" s="166" t="s">
        <v>857</v>
      </c>
      <c r="C648" s="19" t="s">
        <v>65</v>
      </c>
      <c r="D648" s="19" t="s">
        <v>858</v>
      </c>
      <c r="E648" s="93">
        <v>93390.22</v>
      </c>
    </row>
    <row r="649" spans="1:5" s="20" customFormat="1" x14ac:dyDescent="0.25">
      <c r="A649" s="140"/>
      <c r="B649" s="166"/>
      <c r="C649" s="19" t="s">
        <v>66</v>
      </c>
      <c r="D649" s="19" t="s">
        <v>859</v>
      </c>
      <c r="E649" s="93">
        <v>61695.839999999997</v>
      </c>
    </row>
    <row r="650" spans="1:5" s="20" customFormat="1" x14ac:dyDescent="0.25">
      <c r="A650" s="140"/>
      <c r="B650" s="166"/>
      <c r="C650" s="19" t="s">
        <v>66</v>
      </c>
      <c r="D650" s="19" t="s">
        <v>860</v>
      </c>
      <c r="E650" s="93">
        <v>85012.93</v>
      </c>
    </row>
    <row r="651" spans="1:5" s="20" customFormat="1" x14ac:dyDescent="0.25">
      <c r="A651" s="140"/>
      <c r="B651" s="166"/>
      <c r="C651" s="19" t="s">
        <v>66</v>
      </c>
      <c r="D651" s="19" t="s">
        <v>861</v>
      </c>
      <c r="E651" s="93">
        <v>57770.09</v>
      </c>
    </row>
    <row r="652" spans="1:5" s="20" customFormat="1" x14ac:dyDescent="0.25">
      <c r="A652" s="140"/>
      <c r="B652" s="166"/>
      <c r="C652" s="19" t="s">
        <v>66</v>
      </c>
      <c r="D652" s="19" t="s">
        <v>862</v>
      </c>
      <c r="E652" s="93">
        <v>54881.93</v>
      </c>
    </row>
    <row r="653" spans="1:5" s="20" customFormat="1" x14ac:dyDescent="0.25">
      <c r="A653" s="140"/>
      <c r="B653" s="166"/>
      <c r="C653" s="19" t="s">
        <v>66</v>
      </c>
      <c r="D653" s="19" t="s">
        <v>863</v>
      </c>
      <c r="E653" s="93">
        <v>58620.78</v>
      </c>
    </row>
    <row r="654" spans="1:5" s="20" customFormat="1" x14ac:dyDescent="0.25">
      <c r="A654" s="140"/>
      <c r="B654" s="166"/>
      <c r="C654" s="19" t="s">
        <v>66</v>
      </c>
      <c r="D654" s="19" t="s">
        <v>864</v>
      </c>
      <c r="E654" s="93">
        <v>69472.990000000005</v>
      </c>
    </row>
    <row r="655" spans="1:5" s="20" customFormat="1" x14ac:dyDescent="0.25">
      <c r="A655" s="140"/>
      <c r="B655" s="166"/>
      <c r="C655" s="19" t="s">
        <v>66</v>
      </c>
      <c r="D655" s="19" t="s">
        <v>865</v>
      </c>
      <c r="E655" s="93">
        <v>75328.490000000005</v>
      </c>
    </row>
    <row r="656" spans="1:5" s="20" customFormat="1" x14ac:dyDescent="0.25">
      <c r="A656" s="140">
        <v>190</v>
      </c>
      <c r="B656" s="166" t="s">
        <v>866</v>
      </c>
      <c r="C656" s="23" t="s">
        <v>65</v>
      </c>
      <c r="D656" s="19" t="s">
        <v>867</v>
      </c>
      <c r="E656" s="93">
        <v>113643.64</v>
      </c>
    </row>
    <row r="657" spans="1:5" s="20" customFormat="1" x14ac:dyDescent="0.25">
      <c r="A657" s="140"/>
      <c r="B657" s="166"/>
      <c r="C657" s="23" t="s">
        <v>66</v>
      </c>
      <c r="D657" s="19" t="s">
        <v>868</v>
      </c>
      <c r="E657" s="93">
        <v>56390.92</v>
      </c>
    </row>
    <row r="658" spans="1:5" s="20" customFormat="1" x14ac:dyDescent="0.25">
      <c r="A658" s="140"/>
      <c r="B658" s="166"/>
      <c r="C658" s="23" t="s">
        <v>452</v>
      </c>
      <c r="D658" s="19" t="s">
        <v>869</v>
      </c>
      <c r="E658" s="93">
        <v>96261.64</v>
      </c>
    </row>
    <row r="659" spans="1:5" s="20" customFormat="1" x14ac:dyDescent="0.25">
      <c r="A659" s="140"/>
      <c r="B659" s="166"/>
      <c r="C659" s="23" t="s">
        <v>452</v>
      </c>
      <c r="D659" s="19" t="s">
        <v>870</v>
      </c>
      <c r="E659" s="93">
        <v>77837.460000000006</v>
      </c>
    </row>
    <row r="660" spans="1:5" s="20" customFormat="1" x14ac:dyDescent="0.25">
      <c r="A660" s="140"/>
      <c r="B660" s="166"/>
      <c r="C660" s="23" t="s">
        <v>66</v>
      </c>
      <c r="D660" s="19" t="s">
        <v>871</v>
      </c>
      <c r="E660" s="93">
        <v>72827.66</v>
      </c>
    </row>
    <row r="661" spans="1:5" s="20" customFormat="1" x14ac:dyDescent="0.25">
      <c r="A661" s="140"/>
      <c r="B661" s="166"/>
      <c r="C661" s="23" t="s">
        <v>66</v>
      </c>
      <c r="D661" s="19" t="s">
        <v>872</v>
      </c>
      <c r="E661" s="93">
        <v>74079.64</v>
      </c>
    </row>
    <row r="662" spans="1:5" s="20" customFormat="1" x14ac:dyDescent="0.25">
      <c r="A662" s="140"/>
      <c r="B662" s="166"/>
      <c r="C662" s="23" t="s">
        <v>66</v>
      </c>
      <c r="D662" s="19" t="s">
        <v>650</v>
      </c>
      <c r="E662" s="93">
        <v>86233.42</v>
      </c>
    </row>
    <row r="663" spans="1:5" s="20" customFormat="1" x14ac:dyDescent="0.25">
      <c r="A663" s="140">
        <v>191</v>
      </c>
      <c r="B663" s="166" t="s">
        <v>873</v>
      </c>
      <c r="C663" s="23" t="s">
        <v>65</v>
      </c>
      <c r="D663" s="19" t="s">
        <v>874</v>
      </c>
      <c r="E663" s="93">
        <v>130584.59</v>
      </c>
    </row>
    <row r="664" spans="1:5" s="20" customFormat="1" x14ac:dyDescent="0.25">
      <c r="A664" s="140"/>
      <c r="B664" s="166"/>
      <c r="C664" s="23" t="s">
        <v>66</v>
      </c>
      <c r="D664" s="19" t="s">
        <v>875</v>
      </c>
      <c r="E664" s="93">
        <v>93635.93</v>
      </c>
    </row>
    <row r="665" spans="1:5" s="20" customFormat="1" x14ac:dyDescent="0.25">
      <c r="A665" s="140"/>
      <c r="B665" s="166"/>
      <c r="C665" s="23" t="s">
        <v>66</v>
      </c>
      <c r="D665" s="19" t="s">
        <v>876</v>
      </c>
      <c r="E665" s="93">
        <v>103851.98</v>
      </c>
    </row>
    <row r="666" spans="1:5" s="20" customFormat="1" x14ac:dyDescent="0.25">
      <c r="A666" s="140"/>
      <c r="B666" s="166"/>
      <c r="C666" s="23" t="s">
        <v>66</v>
      </c>
      <c r="D666" s="19" t="s">
        <v>877</v>
      </c>
      <c r="E666" s="93">
        <v>104233.67</v>
      </c>
    </row>
    <row r="667" spans="1:5" s="20" customFormat="1" x14ac:dyDescent="0.25">
      <c r="A667" s="140"/>
      <c r="B667" s="166"/>
      <c r="C667" s="23" t="s">
        <v>66</v>
      </c>
      <c r="D667" s="19" t="s">
        <v>878</v>
      </c>
      <c r="E667" s="93">
        <v>86221.79</v>
      </c>
    </row>
    <row r="668" spans="1:5" s="20" customFormat="1" x14ac:dyDescent="0.25">
      <c r="A668" s="140"/>
      <c r="B668" s="166"/>
      <c r="C668" s="23" t="s">
        <v>66</v>
      </c>
      <c r="D668" s="19" t="s">
        <v>879</v>
      </c>
      <c r="E668" s="93">
        <v>71359.89</v>
      </c>
    </row>
    <row r="669" spans="1:5" s="20" customFormat="1" x14ac:dyDescent="0.25">
      <c r="A669" s="140"/>
      <c r="B669" s="166"/>
      <c r="C669" s="23" t="s">
        <v>66</v>
      </c>
      <c r="D669" s="19" t="s">
        <v>880</v>
      </c>
      <c r="E669" s="93">
        <v>81905.87</v>
      </c>
    </row>
    <row r="670" spans="1:5" s="20" customFormat="1" x14ac:dyDescent="0.25">
      <c r="A670" s="140"/>
      <c r="B670" s="166"/>
      <c r="C670" s="23" t="s">
        <v>66</v>
      </c>
      <c r="D670" s="19" t="s">
        <v>881</v>
      </c>
      <c r="E670" s="93">
        <v>87645.25</v>
      </c>
    </row>
    <row r="671" spans="1:5" s="20" customFormat="1" x14ac:dyDescent="0.25">
      <c r="A671" s="140">
        <v>192</v>
      </c>
      <c r="B671" s="166" t="s">
        <v>882</v>
      </c>
      <c r="C671" s="19" t="s">
        <v>65</v>
      </c>
      <c r="D671" s="19" t="s">
        <v>883</v>
      </c>
      <c r="E671" s="93">
        <v>111803.66</v>
      </c>
    </row>
    <row r="672" spans="1:5" s="20" customFormat="1" x14ac:dyDescent="0.25">
      <c r="A672" s="140"/>
      <c r="B672" s="166"/>
      <c r="C672" s="19" t="s">
        <v>66</v>
      </c>
      <c r="D672" s="19" t="s">
        <v>884</v>
      </c>
      <c r="E672" s="93">
        <v>68872.7</v>
      </c>
    </row>
    <row r="673" spans="1:5" s="20" customFormat="1" x14ac:dyDescent="0.25">
      <c r="A673" s="140"/>
      <c r="B673" s="166"/>
      <c r="C673" s="19" t="s">
        <v>66</v>
      </c>
      <c r="D673" s="19" t="s">
        <v>885</v>
      </c>
      <c r="E673" s="93">
        <v>51453.61</v>
      </c>
    </row>
    <row r="674" spans="1:5" s="20" customFormat="1" x14ac:dyDescent="0.25">
      <c r="A674" s="140"/>
      <c r="B674" s="166"/>
      <c r="C674" s="19" t="s">
        <v>66</v>
      </c>
      <c r="D674" s="19" t="s">
        <v>886</v>
      </c>
      <c r="E674" s="93">
        <v>75672.59</v>
      </c>
    </row>
    <row r="675" spans="1:5" s="20" customFormat="1" x14ac:dyDescent="0.25">
      <c r="A675" s="140"/>
      <c r="B675" s="166"/>
      <c r="C675" s="19" t="s">
        <v>66</v>
      </c>
      <c r="D675" s="19" t="s">
        <v>887</v>
      </c>
      <c r="E675" s="93">
        <v>51556.38</v>
      </c>
    </row>
    <row r="676" spans="1:5" s="20" customFormat="1" x14ac:dyDescent="0.25">
      <c r="A676" s="140">
        <v>193</v>
      </c>
      <c r="B676" s="166" t="s">
        <v>888</v>
      </c>
      <c r="C676" s="19" t="s">
        <v>65</v>
      </c>
      <c r="D676" s="19" t="s">
        <v>889</v>
      </c>
      <c r="E676" s="93">
        <v>104381.15</v>
      </c>
    </row>
    <row r="677" spans="1:5" s="20" customFormat="1" x14ac:dyDescent="0.25">
      <c r="A677" s="140"/>
      <c r="B677" s="166"/>
      <c r="C677" s="19" t="s">
        <v>66</v>
      </c>
      <c r="D677" s="19" t="s">
        <v>890</v>
      </c>
      <c r="E677" s="93">
        <v>45205.55</v>
      </c>
    </row>
    <row r="678" spans="1:5" s="20" customFormat="1" x14ac:dyDescent="0.25">
      <c r="A678" s="140"/>
      <c r="B678" s="166"/>
      <c r="C678" s="19" t="s">
        <v>66</v>
      </c>
      <c r="D678" s="19" t="s">
        <v>891</v>
      </c>
      <c r="E678" s="93">
        <v>52035.42</v>
      </c>
    </row>
    <row r="679" spans="1:5" s="20" customFormat="1" x14ac:dyDescent="0.25">
      <c r="A679" s="140"/>
      <c r="B679" s="166"/>
      <c r="C679" s="19" t="s">
        <v>66</v>
      </c>
      <c r="D679" s="19" t="s">
        <v>892</v>
      </c>
      <c r="E679" s="93">
        <v>52965.09</v>
      </c>
    </row>
    <row r="680" spans="1:5" s="20" customFormat="1" x14ac:dyDescent="0.25">
      <c r="A680" s="140"/>
      <c r="B680" s="166"/>
      <c r="C680" s="19" t="s">
        <v>66</v>
      </c>
      <c r="D680" s="19" t="s">
        <v>893</v>
      </c>
      <c r="E680" s="93">
        <v>49565.18</v>
      </c>
    </row>
    <row r="681" spans="1:5" s="20" customFormat="1" x14ac:dyDescent="0.25">
      <c r="A681" s="140">
        <v>194</v>
      </c>
      <c r="B681" s="166" t="s">
        <v>894</v>
      </c>
      <c r="C681" s="23" t="s">
        <v>65</v>
      </c>
      <c r="D681" s="23" t="s">
        <v>895</v>
      </c>
      <c r="E681" s="93">
        <v>72380.479999999996</v>
      </c>
    </row>
    <row r="682" spans="1:5" s="20" customFormat="1" x14ac:dyDescent="0.25">
      <c r="A682" s="140"/>
      <c r="B682" s="166"/>
      <c r="C682" s="23" t="s">
        <v>66</v>
      </c>
      <c r="D682" s="23" t="s">
        <v>886</v>
      </c>
      <c r="E682" s="93">
        <v>35947.51</v>
      </c>
    </row>
    <row r="683" spans="1:5" s="20" customFormat="1" x14ac:dyDescent="0.25">
      <c r="A683" s="140"/>
      <c r="B683" s="166"/>
      <c r="C683" s="23" t="s">
        <v>66</v>
      </c>
      <c r="D683" s="23" t="s">
        <v>896</v>
      </c>
      <c r="E683" s="93">
        <v>45624.69</v>
      </c>
    </row>
    <row r="684" spans="1:5" s="20" customFormat="1" x14ac:dyDescent="0.25">
      <c r="A684" s="114">
        <v>195</v>
      </c>
      <c r="B684" s="148" t="s">
        <v>897</v>
      </c>
      <c r="C684" s="29" t="s">
        <v>65</v>
      </c>
      <c r="D684" s="29" t="s">
        <v>898</v>
      </c>
      <c r="E684" s="98">
        <v>107481</v>
      </c>
    </row>
    <row r="685" spans="1:5" s="20" customFormat="1" x14ac:dyDescent="0.25">
      <c r="A685" s="114"/>
      <c r="B685" s="148"/>
      <c r="C685" s="29" t="s">
        <v>899</v>
      </c>
      <c r="D685" s="29" t="s">
        <v>900</v>
      </c>
      <c r="E685" s="98">
        <v>55943</v>
      </c>
    </row>
    <row r="686" spans="1:5" s="20" customFormat="1" x14ac:dyDescent="0.25">
      <c r="A686" s="114"/>
      <c r="B686" s="148"/>
      <c r="C686" s="29" t="s">
        <v>901</v>
      </c>
      <c r="D686" s="29" t="s">
        <v>902</v>
      </c>
      <c r="E686" s="98">
        <v>57966</v>
      </c>
    </row>
    <row r="687" spans="1:5" s="20" customFormat="1" x14ac:dyDescent="0.25">
      <c r="A687" s="114"/>
      <c r="B687" s="148"/>
      <c r="C687" s="29" t="s">
        <v>66</v>
      </c>
      <c r="D687" s="29" t="s">
        <v>903</v>
      </c>
      <c r="E687" s="98">
        <v>63936</v>
      </c>
    </row>
    <row r="688" spans="1:5" s="20" customFormat="1" x14ac:dyDescent="0.25">
      <c r="A688" s="114"/>
      <c r="B688" s="148"/>
      <c r="C688" s="29" t="s">
        <v>66</v>
      </c>
      <c r="D688" s="29" t="s">
        <v>904</v>
      </c>
      <c r="E688" s="98">
        <v>63767</v>
      </c>
    </row>
    <row r="689" spans="1:5" s="20" customFormat="1" x14ac:dyDescent="0.25">
      <c r="A689" s="114"/>
      <c r="B689" s="148"/>
      <c r="C689" s="29" t="s">
        <v>66</v>
      </c>
      <c r="D689" s="29" t="s">
        <v>905</v>
      </c>
      <c r="E689" s="98">
        <v>60623</v>
      </c>
    </row>
    <row r="690" spans="1:5" s="20" customFormat="1" x14ac:dyDescent="0.25">
      <c r="A690" s="114"/>
      <c r="B690" s="148"/>
      <c r="C690" s="29" t="s">
        <v>18</v>
      </c>
      <c r="D690" s="29" t="s">
        <v>906</v>
      </c>
      <c r="E690" s="98">
        <v>56474</v>
      </c>
    </row>
    <row r="691" spans="1:5" s="20" customFormat="1" x14ac:dyDescent="0.25">
      <c r="A691" s="114">
        <v>196</v>
      </c>
      <c r="B691" s="148" t="s">
        <v>907</v>
      </c>
      <c r="C691" s="34" t="s">
        <v>65</v>
      </c>
      <c r="D691" s="29" t="s">
        <v>908</v>
      </c>
      <c r="E691" s="98">
        <v>144162.96</v>
      </c>
    </row>
    <row r="692" spans="1:5" s="20" customFormat="1" x14ac:dyDescent="0.25">
      <c r="A692" s="114"/>
      <c r="B692" s="148"/>
      <c r="C692" s="34" t="s">
        <v>66</v>
      </c>
      <c r="D692" s="34" t="s">
        <v>909</v>
      </c>
      <c r="E692" s="98">
        <v>89068.73</v>
      </c>
    </row>
    <row r="693" spans="1:5" s="20" customFormat="1" x14ac:dyDescent="0.25">
      <c r="A693" s="114"/>
      <c r="B693" s="148"/>
      <c r="C693" s="34" t="s">
        <v>66</v>
      </c>
      <c r="D693" s="34" t="s">
        <v>910</v>
      </c>
      <c r="E693" s="98">
        <v>74485.34</v>
      </c>
    </row>
    <row r="694" spans="1:5" s="20" customFormat="1" x14ac:dyDescent="0.25">
      <c r="A694" s="114"/>
      <c r="B694" s="148"/>
      <c r="C694" s="34" t="s">
        <v>66</v>
      </c>
      <c r="D694" s="34" t="s">
        <v>911</v>
      </c>
      <c r="E694" s="98">
        <v>73158.97</v>
      </c>
    </row>
    <row r="695" spans="1:5" s="20" customFormat="1" x14ac:dyDescent="0.25">
      <c r="A695" s="114"/>
      <c r="B695" s="148"/>
      <c r="C695" s="34" t="s">
        <v>66</v>
      </c>
      <c r="D695" s="34" t="s">
        <v>912</v>
      </c>
      <c r="E695" s="98">
        <v>70927.42</v>
      </c>
    </row>
    <row r="696" spans="1:5" s="20" customFormat="1" x14ac:dyDescent="0.25">
      <c r="A696" s="114"/>
      <c r="B696" s="148"/>
      <c r="C696" s="34" t="s">
        <v>66</v>
      </c>
      <c r="D696" s="29" t="s">
        <v>913</v>
      </c>
      <c r="E696" s="98">
        <v>73179.11</v>
      </c>
    </row>
    <row r="697" spans="1:5" s="20" customFormat="1" x14ac:dyDescent="0.25">
      <c r="A697" s="114"/>
      <c r="B697" s="148"/>
      <c r="C697" s="34" t="s">
        <v>66</v>
      </c>
      <c r="D697" s="29" t="s">
        <v>914</v>
      </c>
      <c r="E697" s="98">
        <v>67276.91</v>
      </c>
    </row>
    <row r="698" spans="1:5" s="20" customFormat="1" x14ac:dyDescent="0.25">
      <c r="A698" s="114"/>
      <c r="B698" s="148"/>
      <c r="C698" s="34" t="s">
        <v>18</v>
      </c>
      <c r="D698" s="29" t="s">
        <v>915</v>
      </c>
      <c r="E698" s="98">
        <v>57503.97</v>
      </c>
    </row>
    <row r="699" spans="1:5" s="20" customFormat="1" x14ac:dyDescent="0.25">
      <c r="A699" s="114">
        <v>197</v>
      </c>
      <c r="B699" s="148" t="s">
        <v>916</v>
      </c>
      <c r="C699" s="29" t="s">
        <v>65</v>
      </c>
      <c r="D699" s="29" t="s">
        <v>917</v>
      </c>
      <c r="E699" s="98">
        <v>126838.18</v>
      </c>
    </row>
    <row r="700" spans="1:5" s="20" customFormat="1" x14ac:dyDescent="0.25">
      <c r="A700" s="114"/>
      <c r="B700" s="148"/>
      <c r="C700" s="29" t="s">
        <v>66</v>
      </c>
      <c r="D700" s="29" t="s">
        <v>918</v>
      </c>
      <c r="E700" s="98">
        <v>96520.82</v>
      </c>
    </row>
    <row r="701" spans="1:5" s="20" customFormat="1" x14ac:dyDescent="0.25">
      <c r="A701" s="114"/>
      <c r="B701" s="148"/>
      <c r="C701" s="29" t="s">
        <v>66</v>
      </c>
      <c r="D701" s="29" t="s">
        <v>919</v>
      </c>
      <c r="E701" s="98">
        <v>93701.07</v>
      </c>
    </row>
    <row r="702" spans="1:5" s="20" customFormat="1" x14ac:dyDescent="0.25">
      <c r="A702" s="114"/>
      <c r="B702" s="148"/>
      <c r="C702" s="29" t="s">
        <v>66</v>
      </c>
      <c r="D702" s="29" t="s">
        <v>920</v>
      </c>
      <c r="E702" s="98">
        <v>95488.58</v>
      </c>
    </row>
    <row r="703" spans="1:5" s="20" customFormat="1" x14ac:dyDescent="0.25">
      <c r="A703" s="114"/>
      <c r="B703" s="148"/>
      <c r="C703" s="29" t="s">
        <v>66</v>
      </c>
      <c r="D703" s="29" t="s">
        <v>921</v>
      </c>
      <c r="E703" s="98">
        <v>98244.22</v>
      </c>
    </row>
    <row r="704" spans="1:5" s="20" customFormat="1" x14ac:dyDescent="0.25">
      <c r="A704" s="114"/>
      <c r="B704" s="148"/>
      <c r="C704" s="29" t="s">
        <v>66</v>
      </c>
      <c r="D704" s="29" t="s">
        <v>922</v>
      </c>
      <c r="E704" s="98">
        <v>87537.9</v>
      </c>
    </row>
    <row r="705" spans="1:5" s="20" customFormat="1" x14ac:dyDescent="0.25">
      <c r="A705" s="114"/>
      <c r="B705" s="148"/>
      <c r="C705" s="29" t="s">
        <v>18</v>
      </c>
      <c r="D705" s="29" t="s">
        <v>923</v>
      </c>
      <c r="E705" s="98">
        <v>73748.97</v>
      </c>
    </row>
    <row r="706" spans="1:5" s="20" customFormat="1" ht="18" customHeight="1" x14ac:dyDescent="0.25">
      <c r="A706" s="114">
        <v>198</v>
      </c>
      <c r="B706" s="148" t="s">
        <v>924</v>
      </c>
      <c r="C706" s="29" t="s">
        <v>65</v>
      </c>
      <c r="D706" s="29" t="s">
        <v>925</v>
      </c>
      <c r="E706" s="98">
        <v>105261.94</v>
      </c>
    </row>
    <row r="707" spans="1:5" s="20" customFormat="1" x14ac:dyDescent="0.25">
      <c r="A707" s="114"/>
      <c r="B707" s="148"/>
      <c r="C707" s="29" t="s">
        <v>66</v>
      </c>
      <c r="D707" s="29" t="s">
        <v>926</v>
      </c>
      <c r="E707" s="98">
        <v>64913.919999999998</v>
      </c>
    </row>
    <row r="708" spans="1:5" s="20" customFormat="1" x14ac:dyDescent="0.25">
      <c r="A708" s="114"/>
      <c r="B708" s="148"/>
      <c r="C708" s="29" t="s">
        <v>66</v>
      </c>
      <c r="D708" s="29" t="s">
        <v>927</v>
      </c>
      <c r="E708" s="98">
        <v>71485.399999999994</v>
      </c>
    </row>
    <row r="709" spans="1:5" s="20" customFormat="1" x14ac:dyDescent="0.25">
      <c r="A709" s="114"/>
      <c r="B709" s="148"/>
      <c r="C709" s="29" t="s">
        <v>66</v>
      </c>
      <c r="D709" s="29" t="s">
        <v>928</v>
      </c>
      <c r="E709" s="98">
        <v>64057.31</v>
      </c>
    </row>
    <row r="710" spans="1:5" s="20" customFormat="1" x14ac:dyDescent="0.25">
      <c r="A710" s="114"/>
      <c r="B710" s="148"/>
      <c r="C710" s="29" t="s">
        <v>66</v>
      </c>
      <c r="D710" s="29" t="s">
        <v>929</v>
      </c>
      <c r="E710" s="98">
        <v>71264.899999999994</v>
      </c>
    </row>
    <row r="711" spans="1:5" s="20" customFormat="1" x14ac:dyDescent="0.25">
      <c r="A711" s="114"/>
      <c r="B711" s="148"/>
      <c r="C711" s="29" t="s">
        <v>66</v>
      </c>
      <c r="D711" s="29" t="s">
        <v>930</v>
      </c>
      <c r="E711" s="98">
        <v>58370.32</v>
      </c>
    </row>
    <row r="712" spans="1:5" s="20" customFormat="1" x14ac:dyDescent="0.25">
      <c r="A712" s="114"/>
      <c r="B712" s="148"/>
      <c r="C712" s="29" t="s">
        <v>18</v>
      </c>
      <c r="D712" s="29" t="s">
        <v>154</v>
      </c>
      <c r="E712" s="98">
        <v>65599.13</v>
      </c>
    </row>
    <row r="713" spans="1:5" s="20" customFormat="1" x14ac:dyDescent="0.25">
      <c r="A713" s="114">
        <v>199</v>
      </c>
      <c r="B713" s="148" t="s">
        <v>931</v>
      </c>
      <c r="C713" s="29" t="s">
        <v>65</v>
      </c>
      <c r="D713" s="29" t="s">
        <v>932</v>
      </c>
      <c r="E713" s="98">
        <v>130894</v>
      </c>
    </row>
    <row r="714" spans="1:5" s="20" customFormat="1" x14ac:dyDescent="0.25">
      <c r="A714" s="114"/>
      <c r="B714" s="148"/>
      <c r="C714" s="29" t="s">
        <v>66</v>
      </c>
      <c r="D714" s="29" t="s">
        <v>933</v>
      </c>
      <c r="E714" s="98">
        <v>70144.66</v>
      </c>
    </row>
    <row r="715" spans="1:5" s="20" customFormat="1" x14ac:dyDescent="0.25">
      <c r="A715" s="114"/>
      <c r="B715" s="148"/>
      <c r="C715" s="29" t="s">
        <v>66</v>
      </c>
      <c r="D715" s="29" t="s">
        <v>934</v>
      </c>
      <c r="E715" s="98">
        <v>102150.13</v>
      </c>
    </row>
    <row r="716" spans="1:5" s="20" customFormat="1" x14ac:dyDescent="0.25">
      <c r="A716" s="114"/>
      <c r="B716" s="148"/>
      <c r="C716" s="29" t="s">
        <v>66</v>
      </c>
      <c r="D716" s="29" t="s">
        <v>935</v>
      </c>
      <c r="E716" s="98">
        <v>107250.79</v>
      </c>
    </row>
    <row r="717" spans="1:5" s="20" customFormat="1" x14ac:dyDescent="0.25">
      <c r="A717" s="114"/>
      <c r="B717" s="148"/>
      <c r="C717" s="29" t="s">
        <v>66</v>
      </c>
      <c r="D717" s="29" t="s">
        <v>936</v>
      </c>
      <c r="E717" s="98">
        <v>75093.039999999994</v>
      </c>
    </row>
    <row r="718" spans="1:5" s="20" customFormat="1" x14ac:dyDescent="0.25">
      <c r="A718" s="114"/>
      <c r="B718" s="148"/>
      <c r="C718" s="29" t="s">
        <v>66</v>
      </c>
      <c r="D718" s="29" t="s">
        <v>937</v>
      </c>
      <c r="E718" s="98">
        <v>62772.53</v>
      </c>
    </row>
    <row r="719" spans="1:5" s="20" customFormat="1" x14ac:dyDescent="0.25">
      <c r="A719" s="114"/>
      <c r="B719" s="148"/>
      <c r="C719" s="29" t="s">
        <v>66</v>
      </c>
      <c r="D719" s="29" t="s">
        <v>938</v>
      </c>
      <c r="E719" s="98">
        <v>87021.09</v>
      </c>
    </row>
    <row r="720" spans="1:5" s="20" customFormat="1" x14ac:dyDescent="0.25">
      <c r="A720" s="114"/>
      <c r="B720" s="148"/>
      <c r="C720" s="29" t="s">
        <v>66</v>
      </c>
      <c r="D720" s="29" t="s">
        <v>939</v>
      </c>
      <c r="E720" s="98">
        <v>102111.77</v>
      </c>
    </row>
    <row r="721" spans="1:5" s="20" customFormat="1" x14ac:dyDescent="0.25">
      <c r="A721" s="114"/>
      <c r="B721" s="148"/>
      <c r="C721" s="29" t="s">
        <v>66</v>
      </c>
      <c r="D721" s="29" t="s">
        <v>940</v>
      </c>
      <c r="E721" s="98">
        <v>67720.33</v>
      </c>
    </row>
    <row r="722" spans="1:5" s="20" customFormat="1" x14ac:dyDescent="0.25">
      <c r="A722" s="114"/>
      <c r="B722" s="148"/>
      <c r="C722" s="29" t="s">
        <v>18</v>
      </c>
      <c r="D722" s="29" t="s">
        <v>941</v>
      </c>
      <c r="E722" s="98">
        <v>84763.85</v>
      </c>
    </row>
    <row r="723" spans="1:5" s="20" customFormat="1" x14ac:dyDescent="0.25">
      <c r="A723" s="114">
        <v>200</v>
      </c>
      <c r="B723" s="148" t="s">
        <v>942</v>
      </c>
      <c r="C723" s="29" t="s">
        <v>65</v>
      </c>
      <c r="D723" s="29" t="s">
        <v>943</v>
      </c>
      <c r="E723" s="98">
        <v>123144</v>
      </c>
    </row>
    <row r="724" spans="1:5" s="20" customFormat="1" x14ac:dyDescent="0.25">
      <c r="A724" s="114"/>
      <c r="B724" s="148"/>
      <c r="C724" s="29" t="s">
        <v>66</v>
      </c>
      <c r="D724" s="29" t="s">
        <v>944</v>
      </c>
      <c r="E724" s="98">
        <v>77432</v>
      </c>
    </row>
    <row r="725" spans="1:5" s="20" customFormat="1" x14ac:dyDescent="0.25">
      <c r="A725" s="114"/>
      <c r="B725" s="148"/>
      <c r="C725" s="29" t="s">
        <v>66</v>
      </c>
      <c r="D725" s="29" t="s">
        <v>945</v>
      </c>
      <c r="E725" s="98">
        <v>47746</v>
      </c>
    </row>
    <row r="726" spans="1:5" s="20" customFormat="1" x14ac:dyDescent="0.25">
      <c r="A726" s="114"/>
      <c r="B726" s="148"/>
      <c r="C726" s="29" t="s">
        <v>66</v>
      </c>
      <c r="D726" s="29" t="s">
        <v>946</v>
      </c>
      <c r="E726" s="98">
        <v>77448</v>
      </c>
    </row>
    <row r="727" spans="1:5" s="20" customFormat="1" x14ac:dyDescent="0.25">
      <c r="A727" s="114"/>
      <c r="B727" s="148"/>
      <c r="C727" s="29" t="s">
        <v>66</v>
      </c>
      <c r="D727" s="29" t="s">
        <v>947</v>
      </c>
      <c r="E727" s="98">
        <v>78705</v>
      </c>
    </row>
    <row r="728" spans="1:5" s="20" customFormat="1" x14ac:dyDescent="0.25">
      <c r="A728" s="114"/>
      <c r="B728" s="148"/>
      <c r="C728" s="29" t="s">
        <v>18</v>
      </c>
      <c r="D728" s="29" t="s">
        <v>948</v>
      </c>
      <c r="E728" s="98">
        <v>66195</v>
      </c>
    </row>
    <row r="729" spans="1:5" s="20" customFormat="1" x14ac:dyDescent="0.25">
      <c r="A729" s="114">
        <v>201</v>
      </c>
      <c r="B729" s="148" t="s">
        <v>949</v>
      </c>
      <c r="C729" s="29" t="s">
        <v>65</v>
      </c>
      <c r="D729" s="29" t="s">
        <v>950</v>
      </c>
      <c r="E729" s="98">
        <v>93701.67</v>
      </c>
    </row>
    <row r="730" spans="1:5" s="20" customFormat="1" x14ac:dyDescent="0.25">
      <c r="A730" s="114"/>
      <c r="B730" s="148"/>
      <c r="C730" s="29" t="s">
        <v>66</v>
      </c>
      <c r="D730" s="29" t="s">
        <v>951</v>
      </c>
      <c r="E730" s="98">
        <v>72730.2</v>
      </c>
    </row>
    <row r="731" spans="1:5" s="20" customFormat="1" x14ac:dyDescent="0.25">
      <c r="A731" s="114"/>
      <c r="B731" s="148"/>
      <c r="C731" s="29" t="s">
        <v>66</v>
      </c>
      <c r="D731" s="29" t="s">
        <v>952</v>
      </c>
      <c r="E731" s="98">
        <v>81499.649999999994</v>
      </c>
    </row>
    <row r="732" spans="1:5" s="20" customFormat="1" x14ac:dyDescent="0.25">
      <c r="A732" s="114"/>
      <c r="B732" s="148"/>
      <c r="C732" s="29" t="s">
        <v>66</v>
      </c>
      <c r="D732" s="29" t="s">
        <v>953</v>
      </c>
      <c r="E732" s="98">
        <v>53413.65</v>
      </c>
    </row>
    <row r="733" spans="1:5" s="20" customFormat="1" x14ac:dyDescent="0.25">
      <c r="A733" s="114"/>
      <c r="B733" s="148"/>
      <c r="C733" s="29" t="s">
        <v>66</v>
      </c>
      <c r="D733" s="29" t="s">
        <v>954</v>
      </c>
      <c r="E733" s="98">
        <v>62022.85</v>
      </c>
    </row>
    <row r="734" spans="1:5" s="20" customFormat="1" x14ac:dyDescent="0.25">
      <c r="A734" s="114"/>
      <c r="B734" s="148"/>
      <c r="C734" s="29" t="s">
        <v>66</v>
      </c>
      <c r="D734" s="29" t="s">
        <v>955</v>
      </c>
      <c r="E734" s="98">
        <v>55099.91</v>
      </c>
    </row>
    <row r="735" spans="1:5" s="20" customFormat="1" x14ac:dyDescent="0.25">
      <c r="A735" s="114"/>
      <c r="B735" s="148"/>
      <c r="C735" s="29" t="s">
        <v>18</v>
      </c>
      <c r="D735" s="29" t="s">
        <v>956</v>
      </c>
      <c r="E735" s="98">
        <v>60255.79</v>
      </c>
    </row>
    <row r="736" spans="1:5" s="20" customFormat="1" x14ac:dyDescent="0.25">
      <c r="A736" s="114">
        <v>202</v>
      </c>
      <c r="B736" s="148" t="s">
        <v>957</v>
      </c>
      <c r="C736" s="29" t="s">
        <v>65</v>
      </c>
      <c r="D736" s="29" t="s">
        <v>958</v>
      </c>
      <c r="E736" s="98">
        <v>107221.17</v>
      </c>
    </row>
    <row r="737" spans="1:5" s="20" customFormat="1" x14ac:dyDescent="0.25">
      <c r="A737" s="114"/>
      <c r="B737" s="148"/>
      <c r="C737" s="29" t="s">
        <v>66</v>
      </c>
      <c r="D737" s="29" t="s">
        <v>959</v>
      </c>
      <c r="E737" s="98">
        <v>65880.56</v>
      </c>
    </row>
    <row r="738" spans="1:5" s="20" customFormat="1" x14ac:dyDescent="0.25">
      <c r="A738" s="114"/>
      <c r="B738" s="148"/>
      <c r="C738" s="29" t="s">
        <v>66</v>
      </c>
      <c r="D738" s="29" t="s">
        <v>960</v>
      </c>
      <c r="E738" s="98">
        <v>45927.35</v>
      </c>
    </row>
    <row r="739" spans="1:5" s="20" customFormat="1" x14ac:dyDescent="0.25">
      <c r="A739" s="114"/>
      <c r="B739" s="148"/>
      <c r="C739" s="29" t="s">
        <v>66</v>
      </c>
      <c r="D739" s="29" t="s">
        <v>961</v>
      </c>
      <c r="E739" s="98">
        <v>54455.7</v>
      </c>
    </row>
    <row r="740" spans="1:5" s="20" customFormat="1" x14ac:dyDescent="0.25">
      <c r="A740" s="114"/>
      <c r="B740" s="148"/>
      <c r="C740" s="29" t="s">
        <v>66</v>
      </c>
      <c r="D740" s="29" t="s">
        <v>962</v>
      </c>
      <c r="E740" s="98">
        <v>69477.990000000005</v>
      </c>
    </row>
    <row r="741" spans="1:5" s="20" customFormat="1" x14ac:dyDescent="0.25">
      <c r="A741" s="114"/>
      <c r="B741" s="148"/>
      <c r="C741" s="29" t="s">
        <v>66</v>
      </c>
      <c r="D741" s="29" t="s">
        <v>963</v>
      </c>
      <c r="E741" s="98">
        <v>57746.400000000001</v>
      </c>
    </row>
    <row r="742" spans="1:5" s="20" customFormat="1" x14ac:dyDescent="0.25">
      <c r="A742" s="114"/>
      <c r="B742" s="148"/>
      <c r="C742" s="29" t="s">
        <v>18</v>
      </c>
      <c r="D742" s="29" t="s">
        <v>964</v>
      </c>
      <c r="E742" s="98">
        <v>57419.61</v>
      </c>
    </row>
    <row r="743" spans="1:5" s="20" customFormat="1" x14ac:dyDescent="0.25">
      <c r="A743" s="114">
        <v>203</v>
      </c>
      <c r="B743" s="148" t="s">
        <v>965</v>
      </c>
      <c r="C743" s="18" t="s">
        <v>65</v>
      </c>
      <c r="D743" s="18" t="s">
        <v>966</v>
      </c>
      <c r="E743" s="98">
        <v>130796.64</v>
      </c>
    </row>
    <row r="744" spans="1:5" s="20" customFormat="1" x14ac:dyDescent="0.25">
      <c r="A744" s="114"/>
      <c r="B744" s="148"/>
      <c r="C744" s="18" t="s">
        <v>66</v>
      </c>
      <c r="D744" s="18" t="s">
        <v>967</v>
      </c>
      <c r="E744" s="98">
        <v>110882.84</v>
      </c>
    </row>
    <row r="745" spans="1:5" s="20" customFormat="1" x14ac:dyDescent="0.25">
      <c r="A745" s="114"/>
      <c r="B745" s="148"/>
      <c r="C745" s="18" t="s">
        <v>72</v>
      </c>
      <c r="D745" s="18" t="s">
        <v>968</v>
      </c>
      <c r="E745" s="98">
        <v>47803.839999999997</v>
      </c>
    </row>
    <row r="746" spans="1:5" s="20" customFormat="1" x14ac:dyDescent="0.25">
      <c r="A746" s="114"/>
      <c r="B746" s="148"/>
      <c r="C746" s="18" t="s">
        <v>66</v>
      </c>
      <c r="D746" s="18" t="s">
        <v>969</v>
      </c>
      <c r="E746" s="98">
        <v>54581</v>
      </c>
    </row>
    <row r="747" spans="1:5" s="20" customFormat="1" x14ac:dyDescent="0.25">
      <c r="A747" s="114"/>
      <c r="B747" s="148"/>
      <c r="C747" s="18" t="s">
        <v>66</v>
      </c>
      <c r="D747" s="18" t="s">
        <v>970</v>
      </c>
      <c r="E747" s="98">
        <v>62855.65</v>
      </c>
    </row>
    <row r="748" spans="1:5" s="20" customFormat="1" x14ac:dyDescent="0.25">
      <c r="A748" s="114"/>
      <c r="B748" s="148"/>
      <c r="C748" s="18" t="s">
        <v>66</v>
      </c>
      <c r="D748" s="18" t="s">
        <v>971</v>
      </c>
      <c r="E748" s="98">
        <v>59338.44</v>
      </c>
    </row>
    <row r="749" spans="1:5" s="20" customFormat="1" x14ac:dyDescent="0.25">
      <c r="A749" s="114"/>
      <c r="B749" s="148"/>
      <c r="C749" s="18" t="s">
        <v>18</v>
      </c>
      <c r="D749" s="18" t="s">
        <v>972</v>
      </c>
      <c r="E749" s="98">
        <v>70964.639999999999</v>
      </c>
    </row>
    <row r="750" spans="1:5" s="20" customFormat="1" x14ac:dyDescent="0.25">
      <c r="A750" s="114">
        <v>204</v>
      </c>
      <c r="B750" s="148" t="s">
        <v>973</v>
      </c>
      <c r="C750" s="29" t="s">
        <v>65</v>
      </c>
      <c r="D750" s="29" t="s">
        <v>974</v>
      </c>
      <c r="E750" s="98">
        <v>104075.18</v>
      </c>
    </row>
    <row r="751" spans="1:5" s="20" customFormat="1" ht="31.5" x14ac:dyDescent="0.25">
      <c r="A751" s="114"/>
      <c r="B751" s="148"/>
      <c r="C751" s="29" t="s">
        <v>72</v>
      </c>
      <c r="D751" s="29" t="s">
        <v>975</v>
      </c>
      <c r="E751" s="98">
        <v>66916.039999999994</v>
      </c>
    </row>
    <row r="752" spans="1:5" s="20" customFormat="1" x14ac:dyDescent="0.25">
      <c r="A752" s="114"/>
      <c r="B752" s="148"/>
      <c r="C752" s="29" t="s">
        <v>72</v>
      </c>
      <c r="D752" s="29" t="s">
        <v>976</v>
      </c>
      <c r="E752" s="98">
        <v>18738.12</v>
      </c>
    </row>
    <row r="753" spans="1:7" s="20" customFormat="1" x14ac:dyDescent="0.25">
      <c r="A753" s="114"/>
      <c r="B753" s="148"/>
      <c r="C753" s="29" t="s">
        <v>72</v>
      </c>
      <c r="D753" s="29" t="s">
        <v>977</v>
      </c>
      <c r="E753" s="98">
        <v>86818.77</v>
      </c>
    </row>
    <row r="754" spans="1:7" s="20" customFormat="1" x14ac:dyDescent="0.25">
      <c r="A754" s="114"/>
      <c r="B754" s="148"/>
      <c r="C754" s="29" t="s">
        <v>72</v>
      </c>
      <c r="D754" s="29" t="s">
        <v>978</v>
      </c>
      <c r="E754" s="98">
        <v>90192.52</v>
      </c>
    </row>
    <row r="755" spans="1:7" s="20" customFormat="1" x14ac:dyDescent="0.25">
      <c r="A755" s="114"/>
      <c r="B755" s="148"/>
      <c r="C755" s="29" t="s">
        <v>72</v>
      </c>
      <c r="D755" s="29" t="s">
        <v>979</v>
      </c>
      <c r="E755" s="98">
        <v>54401.41</v>
      </c>
    </row>
    <row r="756" spans="1:7" s="20" customFormat="1" x14ac:dyDescent="0.25">
      <c r="A756" s="114"/>
      <c r="B756" s="148"/>
      <c r="C756" s="29" t="s">
        <v>18</v>
      </c>
      <c r="D756" s="29" t="s">
        <v>980</v>
      </c>
      <c r="E756" s="98">
        <v>50473.07</v>
      </c>
    </row>
    <row r="757" spans="1:7" s="20" customFormat="1" x14ac:dyDescent="0.25">
      <c r="A757" s="140">
        <v>205</v>
      </c>
      <c r="B757" s="166" t="s">
        <v>981</v>
      </c>
      <c r="C757" s="19" t="s">
        <v>65</v>
      </c>
      <c r="D757" s="19" t="s">
        <v>982</v>
      </c>
      <c r="E757" s="93">
        <v>87111.45</v>
      </c>
    </row>
    <row r="758" spans="1:7" s="20" customFormat="1" x14ac:dyDescent="0.25">
      <c r="A758" s="140"/>
      <c r="B758" s="166"/>
      <c r="C758" s="19" t="s">
        <v>66</v>
      </c>
      <c r="D758" s="19" t="s">
        <v>983</v>
      </c>
      <c r="E758" s="93">
        <v>55748.25</v>
      </c>
    </row>
    <row r="759" spans="1:7" s="20" customFormat="1" x14ac:dyDescent="0.25">
      <c r="A759" s="140"/>
      <c r="B759" s="166"/>
      <c r="C759" s="19" t="s">
        <v>66</v>
      </c>
      <c r="D759" s="19" t="s">
        <v>984</v>
      </c>
      <c r="E759" s="93">
        <v>44079.93</v>
      </c>
    </row>
    <row r="760" spans="1:7" s="20" customFormat="1" x14ac:dyDescent="0.25">
      <c r="A760" s="140"/>
      <c r="B760" s="166"/>
      <c r="C760" s="19" t="s">
        <v>66</v>
      </c>
      <c r="D760" s="19" t="s">
        <v>985</v>
      </c>
      <c r="E760" s="93">
        <v>56315.91</v>
      </c>
    </row>
    <row r="761" spans="1:7" s="20" customFormat="1" x14ac:dyDescent="0.25">
      <c r="A761" s="140">
        <v>206</v>
      </c>
      <c r="B761" s="166" t="s">
        <v>986</v>
      </c>
      <c r="C761" s="19" t="s">
        <v>66</v>
      </c>
      <c r="D761" s="19" t="s">
        <v>987</v>
      </c>
      <c r="E761" s="93">
        <v>62835.83</v>
      </c>
    </row>
    <row r="762" spans="1:7" s="20" customFormat="1" x14ac:dyDescent="0.25">
      <c r="A762" s="140"/>
      <c r="B762" s="166"/>
      <c r="C762" s="19" t="s">
        <v>66</v>
      </c>
      <c r="D762" s="19" t="s">
        <v>988</v>
      </c>
      <c r="E762" s="93">
        <v>45569.97</v>
      </c>
    </row>
    <row r="763" spans="1:7" s="20" customFormat="1" x14ac:dyDescent="0.25">
      <c r="A763" s="140"/>
      <c r="B763" s="166"/>
      <c r="C763" s="19" t="s">
        <v>66</v>
      </c>
      <c r="D763" s="19" t="s">
        <v>989</v>
      </c>
      <c r="E763" s="93">
        <v>63540.06</v>
      </c>
    </row>
    <row r="764" spans="1:7" s="20" customFormat="1" x14ac:dyDescent="0.25">
      <c r="A764" s="140"/>
      <c r="B764" s="166"/>
      <c r="C764" s="19" t="s">
        <v>66</v>
      </c>
      <c r="D764" s="19" t="s">
        <v>990</v>
      </c>
      <c r="E764" s="93">
        <v>41262.21</v>
      </c>
    </row>
    <row r="765" spans="1:7" s="20" customFormat="1" x14ac:dyDescent="0.25">
      <c r="A765" s="140"/>
      <c r="B765" s="166"/>
      <c r="C765" s="19" t="s">
        <v>66</v>
      </c>
      <c r="D765" s="19" t="s">
        <v>991</v>
      </c>
      <c r="E765" s="93">
        <v>79865.509999999995</v>
      </c>
    </row>
    <row r="766" spans="1:7" s="20" customFormat="1" x14ac:dyDescent="0.25">
      <c r="A766" s="114">
        <v>207</v>
      </c>
      <c r="B766" s="148" t="s">
        <v>992</v>
      </c>
      <c r="C766" s="29" t="s">
        <v>65</v>
      </c>
      <c r="D766" s="29" t="s">
        <v>993</v>
      </c>
      <c r="E766" s="104">
        <v>108286.05</v>
      </c>
      <c r="F766" s="24"/>
      <c r="G766" s="25"/>
    </row>
    <row r="767" spans="1:7" s="20" customFormat="1" x14ac:dyDescent="0.25">
      <c r="A767" s="114"/>
      <c r="B767" s="148"/>
      <c r="C767" s="29" t="s">
        <v>66</v>
      </c>
      <c r="D767" s="29" t="s">
        <v>994</v>
      </c>
      <c r="E767" s="104">
        <v>80318.899999999994</v>
      </c>
      <c r="F767" s="24"/>
      <c r="G767" s="25"/>
    </row>
    <row r="768" spans="1:7" s="20" customFormat="1" x14ac:dyDescent="0.25">
      <c r="A768" s="114"/>
      <c r="B768" s="148"/>
      <c r="C768" s="29" t="s">
        <v>66</v>
      </c>
      <c r="D768" s="29" t="s">
        <v>995</v>
      </c>
      <c r="E768" s="104">
        <v>62579.33</v>
      </c>
      <c r="F768" s="24"/>
      <c r="G768" s="25"/>
    </row>
    <row r="769" spans="1:8" s="20" customFormat="1" x14ac:dyDescent="0.25">
      <c r="A769" s="114"/>
      <c r="B769" s="148"/>
      <c r="C769" s="29" t="s">
        <v>66</v>
      </c>
      <c r="D769" s="29" t="s">
        <v>996</v>
      </c>
      <c r="E769" s="104">
        <v>63285.45</v>
      </c>
      <c r="F769" s="24"/>
      <c r="G769" s="25"/>
    </row>
    <row r="770" spans="1:8" s="20" customFormat="1" x14ac:dyDescent="0.25">
      <c r="A770" s="114"/>
      <c r="B770" s="148"/>
      <c r="C770" s="29" t="s">
        <v>66</v>
      </c>
      <c r="D770" s="29" t="s">
        <v>997</v>
      </c>
      <c r="E770" s="104">
        <v>71249.429999999993</v>
      </c>
      <c r="F770" s="24"/>
      <c r="G770" s="25"/>
      <c r="H770" s="20" t="s">
        <v>998</v>
      </c>
    </row>
    <row r="771" spans="1:8" s="20" customFormat="1" x14ac:dyDescent="0.25">
      <c r="A771" s="114"/>
      <c r="B771" s="148"/>
      <c r="C771" s="29" t="s">
        <v>18</v>
      </c>
      <c r="D771" s="29" t="s">
        <v>999</v>
      </c>
      <c r="E771" s="104">
        <v>75268.61</v>
      </c>
      <c r="F771" s="24"/>
      <c r="G771" s="25"/>
    </row>
    <row r="772" spans="1:8" s="20" customFormat="1" x14ac:dyDescent="0.25">
      <c r="A772" s="114">
        <v>208</v>
      </c>
      <c r="B772" s="148" t="s">
        <v>1000</v>
      </c>
      <c r="C772" s="29" t="s">
        <v>65</v>
      </c>
      <c r="D772" s="29" t="s">
        <v>1001</v>
      </c>
      <c r="E772" s="98">
        <v>84334.92</v>
      </c>
      <c r="F772" s="24"/>
      <c r="G772" s="25"/>
    </row>
    <row r="773" spans="1:8" s="20" customFormat="1" x14ac:dyDescent="0.25">
      <c r="A773" s="114"/>
      <c r="B773" s="148"/>
      <c r="C773" s="29" t="s">
        <v>66</v>
      </c>
      <c r="D773" s="29" t="s">
        <v>1002</v>
      </c>
      <c r="E773" s="98">
        <v>82586.64</v>
      </c>
      <c r="F773" s="24"/>
      <c r="G773" s="25"/>
    </row>
    <row r="774" spans="1:8" s="20" customFormat="1" x14ac:dyDescent="0.25">
      <c r="A774" s="114"/>
      <c r="B774" s="148"/>
      <c r="C774" s="29" t="s">
        <v>66</v>
      </c>
      <c r="D774" s="29" t="s">
        <v>1003</v>
      </c>
      <c r="E774" s="98">
        <v>75494.8</v>
      </c>
      <c r="F774" s="24"/>
      <c r="G774" s="25"/>
    </row>
    <row r="775" spans="1:8" s="20" customFormat="1" x14ac:dyDescent="0.25">
      <c r="A775" s="114"/>
      <c r="B775" s="148"/>
      <c r="C775" s="29" t="s">
        <v>66</v>
      </c>
      <c r="D775" s="29" t="s">
        <v>1004</v>
      </c>
      <c r="E775" s="98">
        <v>78210.41</v>
      </c>
      <c r="F775" s="24"/>
      <c r="G775" s="25"/>
    </row>
    <row r="776" spans="1:8" s="20" customFormat="1" x14ac:dyDescent="0.25">
      <c r="A776" s="114"/>
      <c r="B776" s="148"/>
      <c r="C776" s="29" t="s">
        <v>18</v>
      </c>
      <c r="D776" s="29" t="s">
        <v>1005</v>
      </c>
      <c r="E776" s="98">
        <v>83262.23</v>
      </c>
      <c r="F776" s="24"/>
      <c r="G776" s="25"/>
    </row>
    <row r="777" spans="1:8" s="20" customFormat="1" x14ac:dyDescent="0.25">
      <c r="A777" s="114">
        <v>209</v>
      </c>
      <c r="B777" s="148" t="s">
        <v>1006</v>
      </c>
      <c r="C777" s="29" t="s">
        <v>65</v>
      </c>
      <c r="D777" s="29" t="s">
        <v>1007</v>
      </c>
      <c r="E777" s="104">
        <v>80404.89</v>
      </c>
      <c r="F777" s="25"/>
      <c r="G777" s="25"/>
    </row>
    <row r="778" spans="1:8" s="20" customFormat="1" x14ac:dyDescent="0.25">
      <c r="A778" s="114"/>
      <c r="B778" s="148"/>
      <c r="C778" s="29" t="s">
        <v>66</v>
      </c>
      <c r="D778" s="29" t="s">
        <v>1008</v>
      </c>
      <c r="E778" s="104">
        <v>70518.899999999994</v>
      </c>
      <c r="F778" s="25"/>
      <c r="G778" s="25"/>
    </row>
    <row r="779" spans="1:8" s="20" customFormat="1" x14ac:dyDescent="0.25">
      <c r="A779" s="114"/>
      <c r="B779" s="148"/>
      <c r="C779" s="29" t="s">
        <v>66</v>
      </c>
      <c r="D779" s="29" t="s">
        <v>1009</v>
      </c>
      <c r="E779" s="104">
        <v>62903.81</v>
      </c>
      <c r="F779" s="25"/>
      <c r="G779" s="25"/>
    </row>
    <row r="780" spans="1:8" s="20" customFormat="1" x14ac:dyDescent="0.25">
      <c r="A780" s="114"/>
      <c r="B780" s="148"/>
      <c r="C780" s="29" t="s">
        <v>66</v>
      </c>
      <c r="D780" s="29" t="s">
        <v>1010</v>
      </c>
      <c r="E780" s="104">
        <v>51177.89</v>
      </c>
      <c r="F780" s="25"/>
      <c r="G780" s="25"/>
    </row>
    <row r="781" spans="1:8" s="20" customFormat="1" x14ac:dyDescent="0.25">
      <c r="A781" s="114">
        <v>210</v>
      </c>
      <c r="B781" s="148" t="s">
        <v>1011</v>
      </c>
      <c r="C781" s="29" t="s">
        <v>65</v>
      </c>
      <c r="D781" s="29" t="s">
        <v>1012</v>
      </c>
      <c r="E781" s="98">
        <v>77678.490000000005</v>
      </c>
      <c r="F781" s="24"/>
      <c r="G781" s="25"/>
    </row>
    <row r="782" spans="1:8" s="20" customFormat="1" x14ac:dyDescent="0.25">
      <c r="A782" s="114"/>
      <c r="B782" s="148"/>
      <c r="C782" s="29" t="s">
        <v>66</v>
      </c>
      <c r="D782" s="29" t="s">
        <v>1013</v>
      </c>
      <c r="E782" s="98">
        <v>89239.05</v>
      </c>
      <c r="F782" s="24"/>
      <c r="G782" s="25"/>
    </row>
    <row r="783" spans="1:8" s="20" customFormat="1" x14ac:dyDescent="0.25">
      <c r="A783" s="114"/>
      <c r="B783" s="148"/>
      <c r="C783" s="29" t="s">
        <v>66</v>
      </c>
      <c r="D783" s="29" t="s">
        <v>1014</v>
      </c>
      <c r="E783" s="98">
        <v>88686.95</v>
      </c>
      <c r="F783" s="24"/>
      <c r="G783" s="25"/>
    </row>
    <row r="784" spans="1:8" s="20" customFormat="1" x14ac:dyDescent="0.25">
      <c r="A784" s="114"/>
      <c r="B784" s="148"/>
      <c r="C784" s="29" t="s">
        <v>66</v>
      </c>
      <c r="D784" s="29" t="s">
        <v>1015</v>
      </c>
      <c r="E784" s="98">
        <v>75425.929999999993</v>
      </c>
      <c r="F784" s="24"/>
      <c r="G784" s="25"/>
    </row>
    <row r="785" spans="1:7" s="20" customFormat="1" x14ac:dyDescent="0.25">
      <c r="A785" s="114"/>
      <c r="B785" s="148"/>
      <c r="C785" s="29" t="s">
        <v>66</v>
      </c>
      <c r="D785" s="29" t="s">
        <v>1016</v>
      </c>
      <c r="E785" s="98">
        <v>50256.7</v>
      </c>
      <c r="F785" s="24"/>
      <c r="G785" s="25"/>
    </row>
    <row r="786" spans="1:7" s="20" customFormat="1" x14ac:dyDescent="0.25">
      <c r="A786" s="114"/>
      <c r="B786" s="148"/>
      <c r="C786" s="29" t="s">
        <v>66</v>
      </c>
      <c r="D786" s="29" t="s">
        <v>1017</v>
      </c>
      <c r="E786" s="98">
        <v>62304.85</v>
      </c>
      <c r="F786" s="24"/>
      <c r="G786" s="25"/>
    </row>
    <row r="787" spans="1:7" s="20" customFormat="1" x14ac:dyDescent="0.25">
      <c r="A787" s="114"/>
      <c r="B787" s="148"/>
      <c r="C787" s="29" t="s">
        <v>66</v>
      </c>
      <c r="D787" s="29" t="s">
        <v>1018</v>
      </c>
      <c r="E787" s="98">
        <v>85590.13</v>
      </c>
      <c r="F787" s="24"/>
      <c r="G787" s="25"/>
    </row>
    <row r="788" spans="1:7" s="20" customFormat="1" x14ac:dyDescent="0.25">
      <c r="A788" s="114"/>
      <c r="B788" s="148"/>
      <c r="C788" s="29" t="s">
        <v>18</v>
      </c>
      <c r="D788" s="29" t="s">
        <v>1019</v>
      </c>
      <c r="E788" s="98">
        <v>92792.57</v>
      </c>
      <c r="F788" s="24"/>
      <c r="G788" s="25"/>
    </row>
    <row r="789" spans="1:7" s="20" customFormat="1" x14ac:dyDescent="0.25">
      <c r="A789" s="114">
        <v>211</v>
      </c>
      <c r="B789" s="148" t="s">
        <v>1020</v>
      </c>
      <c r="C789" s="29" t="s">
        <v>65</v>
      </c>
      <c r="D789" s="29" t="s">
        <v>1021</v>
      </c>
      <c r="E789" s="104">
        <v>161966.29</v>
      </c>
      <c r="F789" s="24"/>
      <c r="G789" s="25"/>
    </row>
    <row r="790" spans="1:7" s="20" customFormat="1" x14ac:dyDescent="0.25">
      <c r="A790" s="114"/>
      <c r="B790" s="148"/>
      <c r="C790" s="29" t="s">
        <v>66</v>
      </c>
      <c r="D790" s="29" t="s">
        <v>1022</v>
      </c>
      <c r="E790" s="104">
        <v>69218.95</v>
      </c>
      <c r="F790" s="24"/>
      <c r="G790" s="25"/>
    </row>
    <row r="791" spans="1:7" s="20" customFormat="1" x14ac:dyDescent="0.25">
      <c r="A791" s="114"/>
      <c r="B791" s="148"/>
      <c r="C791" s="29" t="s">
        <v>66</v>
      </c>
      <c r="D791" s="29" t="s">
        <v>1023</v>
      </c>
      <c r="E791" s="104">
        <v>92935.87</v>
      </c>
      <c r="F791" s="24"/>
      <c r="G791" s="25"/>
    </row>
    <row r="792" spans="1:7" s="20" customFormat="1" x14ac:dyDescent="0.25">
      <c r="A792" s="114"/>
      <c r="B792" s="148"/>
      <c r="C792" s="29" t="s">
        <v>66</v>
      </c>
      <c r="D792" s="29" t="s">
        <v>1024</v>
      </c>
      <c r="E792" s="104">
        <v>93217.73</v>
      </c>
      <c r="F792" s="24"/>
      <c r="G792" s="25"/>
    </row>
    <row r="793" spans="1:7" s="20" customFormat="1" x14ac:dyDescent="0.25">
      <c r="A793" s="114"/>
      <c r="B793" s="148"/>
      <c r="C793" s="29" t="s">
        <v>66</v>
      </c>
      <c r="D793" s="29" t="s">
        <v>1025</v>
      </c>
      <c r="E793" s="104">
        <v>45703.77</v>
      </c>
      <c r="F793" s="24"/>
      <c r="G793" s="25"/>
    </row>
    <row r="794" spans="1:7" s="20" customFormat="1" x14ac:dyDescent="0.25">
      <c r="A794" s="114"/>
      <c r="B794" s="148"/>
      <c r="C794" s="29" t="s">
        <v>66</v>
      </c>
      <c r="D794" s="29" t="s">
        <v>1026</v>
      </c>
      <c r="E794" s="104">
        <v>53607.360000000001</v>
      </c>
      <c r="F794" s="24"/>
      <c r="G794" s="25"/>
    </row>
    <row r="795" spans="1:7" s="20" customFormat="1" x14ac:dyDescent="0.25">
      <c r="A795" s="114"/>
      <c r="B795" s="148"/>
      <c r="C795" s="29" t="s">
        <v>66</v>
      </c>
      <c r="D795" s="29" t="s">
        <v>1027</v>
      </c>
      <c r="E795" s="104">
        <v>79900.820000000007</v>
      </c>
      <c r="F795" s="24"/>
      <c r="G795" s="25"/>
    </row>
    <row r="796" spans="1:7" s="20" customFormat="1" x14ac:dyDescent="0.25">
      <c r="A796" s="114"/>
      <c r="B796" s="148"/>
      <c r="C796" s="29" t="s">
        <v>66</v>
      </c>
      <c r="D796" s="29" t="s">
        <v>1028</v>
      </c>
      <c r="E796" s="104">
        <v>83979.520000000004</v>
      </c>
      <c r="F796" s="24"/>
      <c r="G796" s="25"/>
    </row>
    <row r="797" spans="1:7" s="20" customFormat="1" x14ac:dyDescent="0.25">
      <c r="A797" s="114"/>
      <c r="B797" s="148"/>
      <c r="C797" s="29" t="s">
        <v>66</v>
      </c>
      <c r="D797" s="29" t="s">
        <v>1029</v>
      </c>
      <c r="E797" s="104">
        <v>98425.44</v>
      </c>
      <c r="F797" s="24"/>
      <c r="G797" s="25"/>
    </row>
    <row r="798" spans="1:7" s="20" customFormat="1" x14ac:dyDescent="0.25">
      <c r="A798" s="114"/>
      <c r="B798" s="148"/>
      <c r="C798" s="29" t="s">
        <v>66</v>
      </c>
      <c r="D798" s="29" t="s">
        <v>1030</v>
      </c>
      <c r="E798" s="104">
        <v>73016.990000000005</v>
      </c>
      <c r="F798" s="24"/>
      <c r="G798" s="25"/>
    </row>
    <row r="799" spans="1:7" s="20" customFormat="1" x14ac:dyDescent="0.25">
      <c r="A799" s="114"/>
      <c r="B799" s="148"/>
      <c r="C799" s="29" t="s">
        <v>66</v>
      </c>
      <c r="D799" s="29" t="s">
        <v>1031</v>
      </c>
      <c r="E799" s="104">
        <v>62666.91</v>
      </c>
      <c r="F799" s="24"/>
      <c r="G799" s="25"/>
    </row>
    <row r="800" spans="1:7" s="20" customFormat="1" x14ac:dyDescent="0.25">
      <c r="A800" s="114"/>
      <c r="B800" s="148"/>
      <c r="C800" s="29" t="s">
        <v>18</v>
      </c>
      <c r="D800" s="29" t="s">
        <v>1032</v>
      </c>
      <c r="E800" s="104">
        <v>82695.23</v>
      </c>
      <c r="F800" s="24"/>
      <c r="G800" s="25"/>
    </row>
    <row r="801" spans="1:7" s="20" customFormat="1" x14ac:dyDescent="0.25">
      <c r="A801" s="114">
        <v>212</v>
      </c>
      <c r="B801" s="148" t="s">
        <v>1033</v>
      </c>
      <c r="C801" s="29" t="s">
        <v>65</v>
      </c>
      <c r="D801" s="29" t="s">
        <v>1034</v>
      </c>
      <c r="E801" s="104">
        <v>169949.99</v>
      </c>
      <c r="F801" s="24"/>
      <c r="G801" s="25"/>
    </row>
    <row r="802" spans="1:7" s="20" customFormat="1" x14ac:dyDescent="0.25">
      <c r="A802" s="114"/>
      <c r="B802" s="148"/>
      <c r="C802" s="29" t="s">
        <v>66</v>
      </c>
      <c r="D802" s="29" t="s">
        <v>1035</v>
      </c>
      <c r="E802" s="104">
        <v>131074.35999999999</v>
      </c>
      <c r="F802" s="24"/>
      <c r="G802" s="25"/>
    </row>
    <row r="803" spans="1:7" s="20" customFormat="1" x14ac:dyDescent="0.25">
      <c r="A803" s="114"/>
      <c r="B803" s="148"/>
      <c r="C803" s="29" t="s">
        <v>66</v>
      </c>
      <c r="D803" s="29" t="s">
        <v>1036</v>
      </c>
      <c r="E803" s="104">
        <v>50134.59</v>
      </c>
      <c r="F803" s="24"/>
      <c r="G803" s="25"/>
    </row>
    <row r="804" spans="1:7" s="20" customFormat="1" x14ac:dyDescent="0.25">
      <c r="A804" s="114"/>
      <c r="B804" s="148"/>
      <c r="C804" s="29" t="s">
        <v>66</v>
      </c>
      <c r="D804" s="29" t="s">
        <v>1037</v>
      </c>
      <c r="E804" s="104">
        <v>88743.74</v>
      </c>
      <c r="F804" s="24"/>
      <c r="G804" s="25"/>
    </row>
    <row r="805" spans="1:7" s="20" customFormat="1" x14ac:dyDescent="0.25">
      <c r="A805" s="114"/>
      <c r="B805" s="148"/>
      <c r="C805" s="29" t="s">
        <v>66</v>
      </c>
      <c r="D805" s="29" t="s">
        <v>1038</v>
      </c>
      <c r="E805" s="104">
        <v>81105.05</v>
      </c>
      <c r="F805" s="24"/>
      <c r="G805" s="25"/>
    </row>
    <row r="806" spans="1:7" s="20" customFormat="1" x14ac:dyDescent="0.25">
      <c r="A806" s="114"/>
      <c r="B806" s="148"/>
      <c r="C806" s="29" t="s">
        <v>66</v>
      </c>
      <c r="D806" s="29" t="s">
        <v>1039</v>
      </c>
      <c r="E806" s="104">
        <v>115328.96000000001</v>
      </c>
      <c r="F806" s="24"/>
      <c r="G806" s="25"/>
    </row>
    <row r="807" spans="1:7" s="20" customFormat="1" x14ac:dyDescent="0.25">
      <c r="A807" s="114"/>
      <c r="B807" s="148"/>
      <c r="C807" s="29" t="s">
        <v>66</v>
      </c>
      <c r="D807" s="29" t="s">
        <v>1040</v>
      </c>
      <c r="E807" s="104">
        <v>126754.03</v>
      </c>
      <c r="F807" s="24"/>
      <c r="G807" s="25"/>
    </row>
    <row r="808" spans="1:7" s="20" customFormat="1" x14ac:dyDescent="0.25">
      <c r="A808" s="114"/>
      <c r="B808" s="148"/>
      <c r="C808" s="29" t="s">
        <v>66</v>
      </c>
      <c r="D808" s="29" t="s">
        <v>1041</v>
      </c>
      <c r="E808" s="104">
        <v>102136.53</v>
      </c>
      <c r="F808" s="24"/>
      <c r="G808" s="25"/>
    </row>
    <row r="809" spans="1:7" s="20" customFormat="1" x14ac:dyDescent="0.25">
      <c r="A809" s="114"/>
      <c r="B809" s="148"/>
      <c r="C809" s="29" t="s">
        <v>66</v>
      </c>
      <c r="D809" s="29" t="s">
        <v>1042</v>
      </c>
      <c r="E809" s="104">
        <v>115350.1</v>
      </c>
      <c r="F809" s="24"/>
      <c r="G809" s="25"/>
    </row>
    <row r="810" spans="1:7" s="20" customFormat="1" x14ac:dyDescent="0.25">
      <c r="A810" s="114"/>
      <c r="B810" s="148"/>
      <c r="C810" s="29" t="s">
        <v>18</v>
      </c>
      <c r="D810" s="29" t="s">
        <v>1043</v>
      </c>
      <c r="E810" s="104">
        <v>92146.79</v>
      </c>
      <c r="F810" s="24"/>
      <c r="G810" s="25"/>
    </row>
    <row r="811" spans="1:7" s="20" customFormat="1" x14ac:dyDescent="0.25">
      <c r="A811" s="114">
        <v>213</v>
      </c>
      <c r="B811" s="148" t="s">
        <v>1044</v>
      </c>
      <c r="C811" s="29" t="s">
        <v>65</v>
      </c>
      <c r="D811" s="29" t="s">
        <v>1045</v>
      </c>
      <c r="E811" s="104">
        <v>112860.14</v>
      </c>
      <c r="F811" s="24"/>
      <c r="G811" s="25"/>
    </row>
    <row r="812" spans="1:7" s="20" customFormat="1" x14ac:dyDescent="0.25">
      <c r="A812" s="114"/>
      <c r="B812" s="148"/>
      <c r="C812" s="29" t="s">
        <v>66</v>
      </c>
      <c r="D812" s="29" t="s">
        <v>1046</v>
      </c>
      <c r="E812" s="104">
        <v>108451.44</v>
      </c>
      <c r="F812" s="24"/>
      <c r="G812" s="25"/>
    </row>
    <row r="813" spans="1:7" s="20" customFormat="1" x14ac:dyDescent="0.25">
      <c r="A813" s="114"/>
      <c r="B813" s="148"/>
      <c r="C813" s="29" t="s">
        <v>66</v>
      </c>
      <c r="D813" s="29" t="s">
        <v>1047</v>
      </c>
      <c r="E813" s="104">
        <v>81557.02</v>
      </c>
      <c r="F813" s="24"/>
      <c r="G813" s="25"/>
    </row>
    <row r="814" spans="1:7" s="20" customFormat="1" x14ac:dyDescent="0.25">
      <c r="A814" s="114"/>
      <c r="B814" s="148"/>
      <c r="C814" s="29" t="s">
        <v>66</v>
      </c>
      <c r="D814" s="29" t="s">
        <v>1048</v>
      </c>
      <c r="E814" s="104">
        <v>82128</v>
      </c>
      <c r="F814" s="24"/>
      <c r="G814" s="25"/>
    </row>
    <row r="815" spans="1:7" s="20" customFormat="1" x14ac:dyDescent="0.25">
      <c r="A815" s="114"/>
      <c r="B815" s="148"/>
      <c r="C815" s="29" t="s">
        <v>66</v>
      </c>
      <c r="D815" s="29" t="s">
        <v>1049</v>
      </c>
      <c r="E815" s="104">
        <v>58574.87</v>
      </c>
      <c r="F815" s="24"/>
      <c r="G815" s="25"/>
    </row>
    <row r="816" spans="1:7" s="20" customFormat="1" x14ac:dyDescent="0.25">
      <c r="A816" s="114"/>
      <c r="B816" s="148"/>
      <c r="C816" s="29" t="s">
        <v>18</v>
      </c>
      <c r="D816" s="29" t="s">
        <v>1050</v>
      </c>
      <c r="E816" s="104">
        <v>97498</v>
      </c>
      <c r="F816" s="24"/>
      <c r="G816" s="25"/>
    </row>
    <row r="817" spans="1:7" s="20" customFormat="1" x14ac:dyDescent="0.25">
      <c r="A817" s="114">
        <v>214</v>
      </c>
      <c r="B817" s="152" t="s">
        <v>1051</v>
      </c>
      <c r="C817" s="29" t="s">
        <v>65</v>
      </c>
      <c r="D817" s="29" t="s">
        <v>1052</v>
      </c>
      <c r="E817" s="98">
        <v>115833.42</v>
      </c>
      <c r="F817" s="24"/>
      <c r="G817" s="25"/>
    </row>
    <row r="818" spans="1:7" s="20" customFormat="1" x14ac:dyDescent="0.25">
      <c r="A818" s="114"/>
      <c r="B818" s="152"/>
      <c r="C818" s="29" t="s">
        <v>66</v>
      </c>
      <c r="D818" s="29" t="s">
        <v>1053</v>
      </c>
      <c r="E818" s="98">
        <v>132042.13</v>
      </c>
      <c r="F818" s="24"/>
      <c r="G818" s="25"/>
    </row>
    <row r="819" spans="1:7" s="20" customFormat="1" x14ac:dyDescent="0.25">
      <c r="A819" s="114"/>
      <c r="B819" s="152"/>
      <c r="C819" s="29" t="s">
        <v>66</v>
      </c>
      <c r="D819" s="29" t="s">
        <v>1054</v>
      </c>
      <c r="E819" s="98">
        <v>111015.67</v>
      </c>
      <c r="F819" s="24"/>
      <c r="G819" s="25"/>
    </row>
    <row r="820" spans="1:7" s="20" customFormat="1" x14ac:dyDescent="0.25">
      <c r="A820" s="114"/>
      <c r="B820" s="152"/>
      <c r="C820" s="29" t="s">
        <v>66</v>
      </c>
      <c r="D820" s="29" t="s">
        <v>1055</v>
      </c>
      <c r="E820" s="98">
        <v>119007.46</v>
      </c>
      <c r="F820" s="24"/>
      <c r="G820" s="25"/>
    </row>
    <row r="821" spans="1:7" s="20" customFormat="1" x14ac:dyDescent="0.25">
      <c r="A821" s="114"/>
      <c r="B821" s="152"/>
      <c r="C821" s="29" t="s">
        <v>66</v>
      </c>
      <c r="D821" s="29" t="s">
        <v>1056</v>
      </c>
      <c r="E821" s="98">
        <v>117298.89</v>
      </c>
      <c r="F821" s="24"/>
      <c r="G821" s="25"/>
    </row>
    <row r="822" spans="1:7" s="20" customFormat="1" x14ac:dyDescent="0.25">
      <c r="A822" s="114"/>
      <c r="B822" s="152"/>
      <c r="C822" s="29" t="s">
        <v>18</v>
      </c>
      <c r="D822" s="29" t="s">
        <v>1057</v>
      </c>
      <c r="E822" s="98">
        <v>87090.06</v>
      </c>
      <c r="F822" s="24"/>
      <c r="G822" s="25"/>
    </row>
    <row r="823" spans="1:7" s="20" customFormat="1" x14ac:dyDescent="0.25">
      <c r="A823" s="114">
        <v>215</v>
      </c>
      <c r="B823" s="152" t="s">
        <v>1058</v>
      </c>
      <c r="C823" s="29" t="s">
        <v>65</v>
      </c>
      <c r="D823" s="29" t="s">
        <v>1059</v>
      </c>
      <c r="E823" s="104">
        <v>189749.4</v>
      </c>
      <c r="F823" s="25"/>
      <c r="G823" s="25"/>
    </row>
    <row r="824" spans="1:7" s="20" customFormat="1" x14ac:dyDescent="0.25">
      <c r="A824" s="114"/>
      <c r="B824" s="152"/>
      <c r="C824" s="29" t="s">
        <v>66</v>
      </c>
      <c r="D824" s="29" t="s">
        <v>1060</v>
      </c>
      <c r="E824" s="104">
        <v>96054.79</v>
      </c>
      <c r="F824" s="25"/>
      <c r="G824" s="25"/>
    </row>
    <row r="825" spans="1:7" s="20" customFormat="1" x14ac:dyDescent="0.25">
      <c r="A825" s="114"/>
      <c r="B825" s="152"/>
      <c r="C825" s="29" t="s">
        <v>66</v>
      </c>
      <c r="D825" s="29" t="s">
        <v>1061</v>
      </c>
      <c r="E825" s="104">
        <v>100656.07</v>
      </c>
      <c r="F825" s="25"/>
      <c r="G825" s="25"/>
    </row>
    <row r="826" spans="1:7" s="20" customFormat="1" x14ac:dyDescent="0.25">
      <c r="A826" s="114"/>
      <c r="B826" s="152"/>
      <c r="C826" s="29" t="s">
        <v>66</v>
      </c>
      <c r="D826" s="29" t="s">
        <v>1062</v>
      </c>
      <c r="E826" s="104">
        <v>106940.73</v>
      </c>
      <c r="F826" s="25"/>
      <c r="G826" s="25"/>
    </row>
    <row r="827" spans="1:7" s="20" customFormat="1" x14ac:dyDescent="0.25">
      <c r="A827" s="114"/>
      <c r="B827" s="152"/>
      <c r="C827" s="29" t="s">
        <v>18</v>
      </c>
      <c r="D827" s="29" t="s">
        <v>257</v>
      </c>
      <c r="E827" s="104">
        <v>134650.10999999999</v>
      </c>
      <c r="F827" s="25"/>
      <c r="G827" s="25"/>
    </row>
    <row r="828" spans="1:7" s="20" customFormat="1" x14ac:dyDescent="0.25">
      <c r="A828" s="114">
        <v>216</v>
      </c>
      <c r="B828" s="148" t="s">
        <v>1063</v>
      </c>
      <c r="C828" s="29" t="s">
        <v>65</v>
      </c>
      <c r="D828" s="29" t="s">
        <v>1064</v>
      </c>
      <c r="E828" s="104">
        <v>120868</v>
      </c>
      <c r="F828" s="24"/>
      <c r="G828" s="25"/>
    </row>
    <row r="829" spans="1:7" s="20" customFormat="1" x14ac:dyDescent="0.25">
      <c r="A829" s="114"/>
      <c r="B829" s="148"/>
      <c r="C829" s="29" t="s">
        <v>66</v>
      </c>
      <c r="D829" s="29" t="s">
        <v>1065</v>
      </c>
      <c r="E829" s="104">
        <v>99545</v>
      </c>
      <c r="F829" s="24"/>
      <c r="G829" s="25"/>
    </row>
    <row r="830" spans="1:7" s="20" customFormat="1" x14ac:dyDescent="0.25">
      <c r="A830" s="114"/>
      <c r="B830" s="148"/>
      <c r="C830" s="29" t="s">
        <v>66</v>
      </c>
      <c r="D830" s="29" t="s">
        <v>1066</v>
      </c>
      <c r="E830" s="104">
        <v>123041</v>
      </c>
      <c r="F830" s="24"/>
      <c r="G830" s="25"/>
    </row>
    <row r="831" spans="1:7" s="20" customFormat="1" x14ac:dyDescent="0.25">
      <c r="A831" s="114"/>
      <c r="B831" s="148"/>
      <c r="C831" s="29" t="s">
        <v>66</v>
      </c>
      <c r="D831" s="29" t="s">
        <v>1067</v>
      </c>
      <c r="E831" s="104">
        <v>88682</v>
      </c>
      <c r="F831" s="24"/>
      <c r="G831" s="25"/>
    </row>
    <row r="832" spans="1:7" s="20" customFormat="1" x14ac:dyDescent="0.25">
      <c r="A832" s="114"/>
      <c r="B832" s="148"/>
      <c r="C832" s="29" t="s">
        <v>66</v>
      </c>
      <c r="D832" s="29" t="s">
        <v>1068</v>
      </c>
      <c r="E832" s="104">
        <v>98968</v>
      </c>
      <c r="F832" s="24"/>
      <c r="G832" s="25"/>
    </row>
    <row r="833" spans="1:7" s="20" customFormat="1" x14ac:dyDescent="0.25">
      <c r="A833" s="114"/>
      <c r="B833" s="148"/>
      <c r="C833" s="29" t="s">
        <v>66</v>
      </c>
      <c r="D833" s="29" t="s">
        <v>1069</v>
      </c>
      <c r="E833" s="104">
        <v>85420</v>
      </c>
      <c r="F833" s="24"/>
      <c r="G833" s="25"/>
    </row>
    <row r="834" spans="1:7" s="20" customFormat="1" x14ac:dyDescent="0.25">
      <c r="A834" s="114"/>
      <c r="B834" s="148"/>
      <c r="C834" s="29" t="s">
        <v>18</v>
      </c>
      <c r="D834" s="29" t="s">
        <v>1070</v>
      </c>
      <c r="E834" s="104">
        <v>81092</v>
      </c>
      <c r="F834" s="24"/>
      <c r="G834" s="25"/>
    </row>
    <row r="835" spans="1:7" s="20" customFormat="1" x14ac:dyDescent="0.25">
      <c r="A835" s="114">
        <v>217</v>
      </c>
      <c r="B835" s="167" t="s">
        <v>1071</v>
      </c>
      <c r="C835" s="29" t="s">
        <v>65</v>
      </c>
      <c r="D835" s="29" t="s">
        <v>1072</v>
      </c>
      <c r="E835" s="98">
        <v>48216</v>
      </c>
      <c r="F835" s="26"/>
      <c r="G835" s="25"/>
    </row>
    <row r="836" spans="1:7" s="20" customFormat="1" x14ac:dyDescent="0.25">
      <c r="A836" s="114"/>
      <c r="B836" s="168"/>
      <c r="C836" s="29" t="s">
        <v>66</v>
      </c>
      <c r="D836" s="29" t="s">
        <v>1073</v>
      </c>
      <c r="E836" s="98">
        <v>68753.649999999994</v>
      </c>
      <c r="F836" s="26"/>
      <c r="G836" s="25"/>
    </row>
    <row r="837" spans="1:7" s="20" customFormat="1" x14ac:dyDescent="0.25">
      <c r="A837" s="114"/>
      <c r="B837" s="168"/>
      <c r="C837" s="29" t="s">
        <v>66</v>
      </c>
      <c r="D837" s="29" t="s">
        <v>1074</v>
      </c>
      <c r="E837" s="98">
        <v>77836.460000000006</v>
      </c>
      <c r="F837" s="26"/>
      <c r="G837" s="25"/>
    </row>
    <row r="838" spans="1:7" s="20" customFormat="1" x14ac:dyDescent="0.25">
      <c r="A838" s="114"/>
      <c r="B838" s="168"/>
      <c r="C838" s="29" t="s">
        <v>66</v>
      </c>
      <c r="D838" s="29" t="s">
        <v>1075</v>
      </c>
      <c r="E838" s="98">
        <v>49916.75</v>
      </c>
      <c r="F838" s="26"/>
      <c r="G838" s="25"/>
    </row>
    <row r="839" spans="1:7" s="20" customFormat="1" x14ac:dyDescent="0.25">
      <c r="A839" s="114"/>
      <c r="B839" s="169"/>
      <c r="C839" s="29" t="s">
        <v>18</v>
      </c>
      <c r="D839" s="29" t="s">
        <v>1076</v>
      </c>
      <c r="E839" s="98">
        <v>65013.2</v>
      </c>
      <c r="F839" s="26"/>
      <c r="G839" s="25"/>
    </row>
    <row r="840" spans="1:7" s="20" customFormat="1" x14ac:dyDescent="0.25">
      <c r="A840" s="114">
        <v>218</v>
      </c>
      <c r="B840" s="152" t="s">
        <v>1077</v>
      </c>
      <c r="C840" s="29" t="s">
        <v>121</v>
      </c>
      <c r="D840" s="29" t="s">
        <v>1078</v>
      </c>
      <c r="E840" s="104">
        <v>109254.55</v>
      </c>
      <c r="F840" s="25"/>
      <c r="G840" s="25"/>
    </row>
    <row r="841" spans="1:7" s="20" customFormat="1" x14ac:dyDescent="0.25">
      <c r="A841" s="114"/>
      <c r="B841" s="152"/>
      <c r="C841" s="29" t="s">
        <v>66</v>
      </c>
      <c r="D841" s="29" t="s">
        <v>1079</v>
      </c>
      <c r="E841" s="104">
        <v>118869.18</v>
      </c>
      <c r="F841" s="25"/>
      <c r="G841" s="25"/>
    </row>
    <row r="842" spans="1:7" s="20" customFormat="1" x14ac:dyDescent="0.25">
      <c r="A842" s="114"/>
      <c r="B842" s="152"/>
      <c r="C842" s="29" t="s">
        <v>66</v>
      </c>
      <c r="D842" s="29" t="s">
        <v>1080</v>
      </c>
      <c r="E842" s="104">
        <v>111239.2</v>
      </c>
      <c r="F842" s="25"/>
      <c r="G842" s="25"/>
    </row>
    <row r="843" spans="1:7" s="20" customFormat="1" x14ac:dyDescent="0.25">
      <c r="A843" s="114"/>
      <c r="B843" s="152"/>
      <c r="C843" s="29" t="s">
        <v>66</v>
      </c>
      <c r="D843" s="29" t="s">
        <v>1081</v>
      </c>
      <c r="E843" s="104">
        <v>112476.7</v>
      </c>
      <c r="F843" s="25"/>
      <c r="G843" s="25"/>
    </row>
    <row r="844" spans="1:7" s="20" customFormat="1" x14ac:dyDescent="0.25">
      <c r="A844" s="114"/>
      <c r="B844" s="152"/>
      <c r="C844" s="29" t="s">
        <v>66</v>
      </c>
      <c r="D844" s="29" t="s">
        <v>1082</v>
      </c>
      <c r="E844" s="104">
        <v>93440.81</v>
      </c>
      <c r="F844" s="25"/>
      <c r="G844" s="25"/>
    </row>
    <row r="845" spans="1:7" s="20" customFormat="1" x14ac:dyDescent="0.25">
      <c r="A845" s="114"/>
      <c r="B845" s="152"/>
      <c r="C845" s="29" t="s">
        <v>66</v>
      </c>
      <c r="D845" s="29" t="s">
        <v>1083</v>
      </c>
      <c r="E845" s="104">
        <v>120793.87</v>
      </c>
      <c r="F845" s="25"/>
      <c r="G845" s="25"/>
    </row>
    <row r="846" spans="1:7" s="20" customFormat="1" x14ac:dyDescent="0.25">
      <c r="A846" s="114"/>
      <c r="B846" s="152"/>
      <c r="C846" s="29" t="s">
        <v>18</v>
      </c>
      <c r="D846" s="29" t="s">
        <v>1084</v>
      </c>
      <c r="E846" s="104">
        <v>119683.33</v>
      </c>
      <c r="F846" s="24"/>
      <c r="G846" s="25"/>
    </row>
    <row r="847" spans="1:7" s="20" customFormat="1" x14ac:dyDescent="0.25">
      <c r="A847" s="114">
        <v>219</v>
      </c>
      <c r="B847" s="148" t="s">
        <v>1085</v>
      </c>
      <c r="C847" s="29" t="s">
        <v>65</v>
      </c>
      <c r="D847" s="29" t="s">
        <v>1086</v>
      </c>
      <c r="E847" s="104">
        <v>140017.82999999999</v>
      </c>
      <c r="F847" s="24"/>
      <c r="G847" s="25"/>
    </row>
    <row r="848" spans="1:7" s="20" customFormat="1" x14ac:dyDescent="0.25">
      <c r="A848" s="114"/>
      <c r="B848" s="148"/>
      <c r="C848" s="29" t="s">
        <v>66</v>
      </c>
      <c r="D848" s="29" t="s">
        <v>1087</v>
      </c>
      <c r="E848" s="104">
        <v>102383.02</v>
      </c>
      <c r="F848" s="24"/>
      <c r="G848" s="25"/>
    </row>
    <row r="849" spans="1:7" s="20" customFormat="1" x14ac:dyDescent="0.25">
      <c r="A849" s="114"/>
      <c r="B849" s="148"/>
      <c r="C849" s="29" t="s">
        <v>452</v>
      </c>
      <c r="D849" s="29" t="s">
        <v>1088</v>
      </c>
      <c r="E849" s="104">
        <v>72458.8</v>
      </c>
      <c r="F849" s="24"/>
      <c r="G849" s="25"/>
    </row>
    <row r="850" spans="1:7" s="20" customFormat="1" x14ac:dyDescent="0.25">
      <c r="A850" s="114"/>
      <c r="B850" s="148"/>
      <c r="C850" s="29" t="s">
        <v>66</v>
      </c>
      <c r="D850" s="29" t="s">
        <v>1089</v>
      </c>
      <c r="E850" s="104">
        <v>90407.72</v>
      </c>
      <c r="F850" s="24"/>
      <c r="G850" s="25"/>
    </row>
    <row r="851" spans="1:7" s="20" customFormat="1" x14ac:dyDescent="0.25">
      <c r="A851" s="114"/>
      <c r="B851" s="148"/>
      <c r="C851" s="29" t="s">
        <v>66</v>
      </c>
      <c r="D851" s="29" t="s">
        <v>1090</v>
      </c>
      <c r="E851" s="104">
        <v>68038.69</v>
      </c>
      <c r="F851" s="24"/>
      <c r="G851" s="25"/>
    </row>
    <row r="852" spans="1:7" s="20" customFormat="1" x14ac:dyDescent="0.25">
      <c r="A852" s="114"/>
      <c r="B852" s="148"/>
      <c r="C852" s="29" t="s">
        <v>18</v>
      </c>
      <c r="D852" s="29" t="s">
        <v>1091</v>
      </c>
      <c r="E852" s="104">
        <v>80021.48</v>
      </c>
      <c r="F852" s="24"/>
      <c r="G852" s="25"/>
    </row>
    <row r="853" spans="1:7" s="20" customFormat="1" x14ac:dyDescent="0.25">
      <c r="A853" s="114">
        <v>220</v>
      </c>
      <c r="B853" s="148" t="s">
        <v>1092</v>
      </c>
      <c r="C853" s="29" t="s">
        <v>65</v>
      </c>
      <c r="D853" s="29" t="s">
        <v>1093</v>
      </c>
      <c r="E853" s="98">
        <v>142000.42000000001</v>
      </c>
      <c r="F853" s="24"/>
      <c r="G853" s="25"/>
    </row>
    <row r="854" spans="1:7" s="20" customFormat="1" x14ac:dyDescent="0.25">
      <c r="A854" s="114"/>
      <c r="B854" s="148"/>
      <c r="C854" s="29" t="s">
        <v>66</v>
      </c>
      <c r="D854" s="29" t="s">
        <v>1094</v>
      </c>
      <c r="E854" s="98">
        <v>90631.42</v>
      </c>
      <c r="F854" s="24"/>
      <c r="G854" s="25"/>
    </row>
    <row r="855" spans="1:7" s="20" customFormat="1" x14ac:dyDescent="0.25">
      <c r="A855" s="114"/>
      <c r="B855" s="148"/>
      <c r="C855" s="29" t="s">
        <v>66</v>
      </c>
      <c r="D855" s="29" t="s">
        <v>1095</v>
      </c>
      <c r="E855" s="98">
        <v>89303.13</v>
      </c>
      <c r="F855" s="24"/>
      <c r="G855" s="25"/>
    </row>
    <row r="856" spans="1:7" s="20" customFormat="1" x14ac:dyDescent="0.25">
      <c r="A856" s="114"/>
      <c r="B856" s="148"/>
      <c r="C856" s="29" t="s">
        <v>66</v>
      </c>
      <c r="D856" s="29" t="s">
        <v>1096</v>
      </c>
      <c r="E856" s="98">
        <v>104520.48</v>
      </c>
      <c r="F856" s="24"/>
      <c r="G856" s="25"/>
    </row>
    <row r="857" spans="1:7" s="20" customFormat="1" x14ac:dyDescent="0.25">
      <c r="A857" s="114"/>
      <c r="B857" s="148"/>
      <c r="C857" s="29" t="s">
        <v>66</v>
      </c>
      <c r="D857" s="29" t="s">
        <v>1097</v>
      </c>
      <c r="E857" s="98">
        <v>71501.94</v>
      </c>
      <c r="F857" s="24"/>
      <c r="G857" s="24"/>
    </row>
    <row r="858" spans="1:7" s="20" customFormat="1" x14ac:dyDescent="0.25">
      <c r="A858" s="114"/>
      <c r="B858" s="148"/>
      <c r="C858" s="29" t="s">
        <v>18</v>
      </c>
      <c r="D858" s="29" t="s">
        <v>1098</v>
      </c>
      <c r="E858" s="98">
        <v>103908.49</v>
      </c>
      <c r="F858" s="24"/>
      <c r="G858" s="24"/>
    </row>
    <row r="859" spans="1:7" s="20" customFormat="1" x14ac:dyDescent="0.25">
      <c r="A859" s="114">
        <v>221</v>
      </c>
      <c r="B859" s="170" t="s">
        <v>1099</v>
      </c>
      <c r="C859" s="29" t="s">
        <v>65</v>
      </c>
      <c r="D859" s="29" t="s">
        <v>1100</v>
      </c>
      <c r="E859" s="104">
        <v>121318.18</v>
      </c>
      <c r="F859" s="25"/>
      <c r="G859" s="25"/>
    </row>
    <row r="860" spans="1:7" s="20" customFormat="1" x14ac:dyDescent="0.25">
      <c r="A860" s="114"/>
      <c r="B860" s="170"/>
      <c r="C860" s="29" t="s">
        <v>66</v>
      </c>
      <c r="D860" s="29" t="s">
        <v>1101</v>
      </c>
      <c r="E860" s="104">
        <v>89132.14</v>
      </c>
      <c r="F860" s="25"/>
      <c r="G860" s="25"/>
    </row>
    <row r="861" spans="1:7" s="20" customFormat="1" x14ac:dyDescent="0.25">
      <c r="A861" s="114"/>
      <c r="B861" s="170"/>
      <c r="C861" s="29" t="s">
        <v>66</v>
      </c>
      <c r="D861" s="29" t="s">
        <v>1102</v>
      </c>
      <c r="E861" s="104">
        <v>83159.179999999993</v>
      </c>
      <c r="F861" s="25"/>
      <c r="G861" s="25"/>
    </row>
    <row r="862" spans="1:7" s="20" customFormat="1" x14ac:dyDescent="0.25">
      <c r="A862" s="114"/>
      <c r="B862" s="170"/>
      <c r="C862" s="29" t="s">
        <v>72</v>
      </c>
      <c r="D862" s="29" t="s">
        <v>1103</v>
      </c>
      <c r="E862" s="104">
        <v>84004.72</v>
      </c>
      <c r="F862" s="25"/>
      <c r="G862" s="25"/>
    </row>
    <row r="863" spans="1:7" s="20" customFormat="1" x14ac:dyDescent="0.25">
      <c r="A863" s="114"/>
      <c r="B863" s="170"/>
      <c r="C863" s="29" t="s">
        <v>66</v>
      </c>
      <c r="D863" s="29" t="s">
        <v>1104</v>
      </c>
      <c r="E863" s="104">
        <v>92868.99</v>
      </c>
      <c r="F863" s="25"/>
      <c r="G863" s="25"/>
    </row>
    <row r="864" spans="1:7" s="20" customFormat="1" x14ac:dyDescent="0.25">
      <c r="A864" s="114"/>
      <c r="B864" s="170"/>
      <c r="C864" s="29" t="s">
        <v>66</v>
      </c>
      <c r="D864" s="29" t="s">
        <v>1105</v>
      </c>
      <c r="E864" s="104">
        <v>67429.27</v>
      </c>
      <c r="F864" s="25"/>
      <c r="G864" s="25"/>
    </row>
    <row r="865" spans="1:7" s="20" customFormat="1" x14ac:dyDescent="0.25">
      <c r="A865" s="114"/>
      <c r="B865" s="170"/>
      <c r="C865" s="29" t="s">
        <v>66</v>
      </c>
      <c r="D865" s="29" t="s">
        <v>1106</v>
      </c>
      <c r="E865" s="104">
        <v>77288.03</v>
      </c>
      <c r="F865" s="24"/>
      <c r="G865" s="25"/>
    </row>
    <row r="866" spans="1:7" s="20" customFormat="1" x14ac:dyDescent="0.25">
      <c r="A866" s="114"/>
      <c r="B866" s="170"/>
      <c r="C866" s="29" t="s">
        <v>18</v>
      </c>
      <c r="D866" s="29" t="s">
        <v>1107</v>
      </c>
      <c r="E866" s="104">
        <v>71290.649999999994</v>
      </c>
      <c r="F866" s="25"/>
      <c r="G866" s="25"/>
    </row>
    <row r="867" spans="1:7" s="20" customFormat="1" x14ac:dyDescent="0.25">
      <c r="A867" s="114">
        <v>222</v>
      </c>
      <c r="B867" s="148" t="s">
        <v>1108</v>
      </c>
      <c r="C867" s="29" t="s">
        <v>65</v>
      </c>
      <c r="D867" s="29" t="s">
        <v>1109</v>
      </c>
      <c r="E867" s="98">
        <v>158208.25</v>
      </c>
      <c r="F867" s="24"/>
      <c r="G867" s="25"/>
    </row>
    <row r="868" spans="1:7" s="20" customFormat="1" x14ac:dyDescent="0.25">
      <c r="A868" s="114"/>
      <c r="B868" s="148"/>
      <c r="C868" s="29" t="s">
        <v>66</v>
      </c>
      <c r="D868" s="29" t="s">
        <v>1110</v>
      </c>
      <c r="E868" s="98">
        <v>130109.48</v>
      </c>
      <c r="F868" s="24"/>
      <c r="G868" s="25"/>
    </row>
    <row r="869" spans="1:7" s="20" customFormat="1" x14ac:dyDescent="0.25">
      <c r="A869" s="114"/>
      <c r="B869" s="148"/>
      <c r="C869" s="29" t="s">
        <v>66</v>
      </c>
      <c r="D869" s="29" t="s">
        <v>1111</v>
      </c>
      <c r="E869" s="98">
        <v>90200.77</v>
      </c>
      <c r="F869" s="24"/>
      <c r="G869" s="25"/>
    </row>
    <row r="870" spans="1:7" s="20" customFormat="1" x14ac:dyDescent="0.25">
      <c r="A870" s="114"/>
      <c r="B870" s="148"/>
      <c r="C870" s="29" t="s">
        <v>66</v>
      </c>
      <c r="D870" s="29" t="s">
        <v>1112</v>
      </c>
      <c r="E870" s="98">
        <v>109545.56</v>
      </c>
      <c r="F870" s="24"/>
      <c r="G870" s="25"/>
    </row>
    <row r="871" spans="1:7" s="20" customFormat="1" x14ac:dyDescent="0.25">
      <c r="A871" s="114"/>
      <c r="B871" s="148"/>
      <c r="C871" s="29" t="s">
        <v>66</v>
      </c>
      <c r="D871" s="29" t="s">
        <v>1113</v>
      </c>
      <c r="E871" s="98">
        <v>101767.67999999999</v>
      </c>
      <c r="F871" s="24"/>
      <c r="G871" s="25"/>
    </row>
    <row r="872" spans="1:7" s="20" customFormat="1" x14ac:dyDescent="0.25">
      <c r="A872" s="114"/>
      <c r="B872" s="148"/>
      <c r="C872" s="29" t="s">
        <v>66</v>
      </c>
      <c r="D872" s="29" t="s">
        <v>1114</v>
      </c>
      <c r="E872" s="98">
        <v>86150.25</v>
      </c>
      <c r="F872" s="24"/>
      <c r="G872" s="25"/>
    </row>
    <row r="873" spans="1:7" s="20" customFormat="1" x14ac:dyDescent="0.25">
      <c r="A873" s="114"/>
      <c r="B873" s="148"/>
      <c r="C873" s="29" t="s">
        <v>66</v>
      </c>
      <c r="D873" s="29" t="s">
        <v>1115</v>
      </c>
      <c r="E873" s="98">
        <v>91539.25</v>
      </c>
      <c r="F873" s="24"/>
      <c r="G873" s="25"/>
    </row>
    <row r="874" spans="1:7" s="20" customFormat="1" x14ac:dyDescent="0.25">
      <c r="A874" s="114"/>
      <c r="B874" s="148"/>
      <c r="C874" s="29" t="s">
        <v>66</v>
      </c>
      <c r="D874" s="29" t="s">
        <v>1116</v>
      </c>
      <c r="E874" s="98">
        <v>74628.179999999993</v>
      </c>
      <c r="F874" s="24"/>
      <c r="G874" s="25"/>
    </row>
    <row r="875" spans="1:7" s="20" customFormat="1" x14ac:dyDescent="0.25">
      <c r="A875" s="114"/>
      <c r="B875" s="148"/>
      <c r="C875" s="29" t="s">
        <v>66</v>
      </c>
      <c r="D875" s="29" t="s">
        <v>1117</v>
      </c>
      <c r="E875" s="98">
        <v>58572.58</v>
      </c>
      <c r="F875" s="24"/>
      <c r="G875" s="25"/>
    </row>
    <row r="876" spans="1:7" s="20" customFormat="1" x14ac:dyDescent="0.25">
      <c r="A876" s="114"/>
      <c r="B876" s="148"/>
      <c r="C876" s="29" t="s">
        <v>18</v>
      </c>
      <c r="D876" s="29" t="s">
        <v>1118</v>
      </c>
      <c r="E876" s="98">
        <v>98054.33</v>
      </c>
      <c r="F876" s="24"/>
      <c r="G876" s="25"/>
    </row>
    <row r="877" spans="1:7" s="20" customFormat="1" x14ac:dyDescent="0.25">
      <c r="A877" s="114">
        <v>223</v>
      </c>
      <c r="B877" s="148" t="s">
        <v>1119</v>
      </c>
      <c r="C877" s="29" t="s">
        <v>65</v>
      </c>
      <c r="D877" s="29" t="s">
        <v>1120</v>
      </c>
      <c r="E877" s="98">
        <v>90246.84</v>
      </c>
      <c r="F877" s="24"/>
      <c r="G877" s="25"/>
    </row>
    <row r="878" spans="1:7" s="20" customFormat="1" x14ac:dyDescent="0.25">
      <c r="A878" s="114"/>
      <c r="B878" s="148"/>
      <c r="C878" s="29" t="s">
        <v>18</v>
      </c>
      <c r="D878" s="29" t="s">
        <v>1121</v>
      </c>
      <c r="E878" s="98">
        <v>76650.929999999993</v>
      </c>
      <c r="F878" s="24"/>
      <c r="G878" s="25"/>
    </row>
    <row r="879" spans="1:7" s="20" customFormat="1" x14ac:dyDescent="0.25">
      <c r="A879" s="114"/>
      <c r="B879" s="148"/>
      <c r="C879" s="29" t="s">
        <v>66</v>
      </c>
      <c r="D879" s="29" t="s">
        <v>1122</v>
      </c>
      <c r="E879" s="98">
        <v>50003.87</v>
      </c>
      <c r="F879" s="24"/>
      <c r="G879" s="25"/>
    </row>
    <row r="880" spans="1:7" s="20" customFormat="1" x14ac:dyDescent="0.25">
      <c r="A880" s="114"/>
      <c r="B880" s="148"/>
      <c r="C880" s="29" t="s">
        <v>66</v>
      </c>
      <c r="D880" s="29" t="s">
        <v>1123</v>
      </c>
      <c r="E880" s="98">
        <v>88460.9</v>
      </c>
      <c r="F880" s="24"/>
      <c r="G880" s="25"/>
    </row>
    <row r="881" spans="1:7" s="20" customFormat="1" x14ac:dyDescent="0.25">
      <c r="A881" s="114"/>
      <c r="B881" s="148"/>
      <c r="C881" s="29" t="s">
        <v>66</v>
      </c>
      <c r="D881" s="29" t="s">
        <v>1124</v>
      </c>
      <c r="E881" s="98">
        <v>74267.83</v>
      </c>
      <c r="F881" s="24"/>
      <c r="G881" s="25"/>
    </row>
    <row r="882" spans="1:7" s="20" customFormat="1" x14ac:dyDescent="0.25">
      <c r="A882" s="114">
        <v>224</v>
      </c>
      <c r="B882" s="148" t="s">
        <v>1125</v>
      </c>
      <c r="C882" s="27" t="s">
        <v>65</v>
      </c>
      <c r="D882" s="27" t="s">
        <v>1126</v>
      </c>
      <c r="E882" s="104">
        <v>84511.35</v>
      </c>
      <c r="F882" s="24"/>
      <c r="G882" s="25"/>
    </row>
    <row r="883" spans="1:7" s="20" customFormat="1" ht="50.25" customHeight="1" x14ac:dyDescent="0.25">
      <c r="A883" s="114"/>
      <c r="B883" s="148"/>
      <c r="C883" s="27" t="s">
        <v>66</v>
      </c>
      <c r="D883" s="48" t="s">
        <v>1127</v>
      </c>
      <c r="E883" s="104">
        <v>90953.66</v>
      </c>
      <c r="F883" s="24"/>
      <c r="G883" s="25"/>
    </row>
    <row r="884" spans="1:7" s="20" customFormat="1" x14ac:dyDescent="0.25">
      <c r="A884" s="114">
        <v>225</v>
      </c>
      <c r="B884" s="148" t="s">
        <v>1128</v>
      </c>
      <c r="C884" s="29" t="s">
        <v>65</v>
      </c>
      <c r="D884" s="29" t="s">
        <v>1129</v>
      </c>
      <c r="E884" s="104">
        <v>70415.63</v>
      </c>
      <c r="F884" s="24"/>
      <c r="G884" s="25"/>
    </row>
    <row r="885" spans="1:7" s="20" customFormat="1" x14ac:dyDescent="0.25">
      <c r="A885" s="114"/>
      <c r="B885" s="148"/>
      <c r="C885" s="29" t="s">
        <v>66</v>
      </c>
      <c r="D885" s="29" t="s">
        <v>1130</v>
      </c>
      <c r="E885" s="104">
        <v>66984.73</v>
      </c>
      <c r="F885" s="24"/>
      <c r="G885" s="25"/>
    </row>
    <row r="886" spans="1:7" s="20" customFormat="1" x14ac:dyDescent="0.25">
      <c r="A886" s="114"/>
      <c r="B886" s="148"/>
      <c r="C886" s="29" t="s">
        <v>66</v>
      </c>
      <c r="D886" s="29" t="s">
        <v>1131</v>
      </c>
      <c r="E886" s="104">
        <v>75772.87</v>
      </c>
      <c r="F886" s="24"/>
      <c r="G886" s="25"/>
    </row>
    <row r="887" spans="1:7" s="20" customFormat="1" x14ac:dyDescent="0.25">
      <c r="A887" s="114">
        <v>226</v>
      </c>
      <c r="B887" s="148" t="s">
        <v>1132</v>
      </c>
      <c r="C887" s="29" t="s">
        <v>65</v>
      </c>
      <c r="D887" s="29" t="s">
        <v>1133</v>
      </c>
      <c r="E887" s="104">
        <v>130148.65</v>
      </c>
      <c r="F887" s="25"/>
      <c r="G887" s="25"/>
    </row>
    <row r="888" spans="1:7" s="20" customFormat="1" x14ac:dyDescent="0.25">
      <c r="A888" s="114"/>
      <c r="B888" s="148"/>
      <c r="C888" s="29" t="s">
        <v>66</v>
      </c>
      <c r="D888" s="29" t="s">
        <v>1134</v>
      </c>
      <c r="E888" s="104">
        <v>79935.740000000005</v>
      </c>
      <c r="F888" s="25"/>
      <c r="G888" s="25"/>
    </row>
    <row r="889" spans="1:7" s="20" customFormat="1" x14ac:dyDescent="0.25">
      <c r="A889" s="114"/>
      <c r="B889" s="148"/>
      <c r="C889" s="29" t="s">
        <v>66</v>
      </c>
      <c r="D889" s="29" t="s">
        <v>1135</v>
      </c>
      <c r="E889" s="104">
        <v>75716.11</v>
      </c>
      <c r="F889" s="25"/>
      <c r="G889" s="25"/>
    </row>
    <row r="890" spans="1:7" s="20" customFormat="1" x14ac:dyDescent="0.25">
      <c r="A890" s="114">
        <v>227</v>
      </c>
      <c r="B890" s="171" t="s">
        <v>1136</v>
      </c>
      <c r="C890" s="28" t="s">
        <v>65</v>
      </c>
      <c r="D890" s="28" t="s">
        <v>1137</v>
      </c>
      <c r="E890" s="69">
        <v>115966.66</v>
      </c>
      <c r="F890" s="25"/>
      <c r="G890" s="25"/>
    </row>
    <row r="891" spans="1:7" s="20" customFormat="1" x14ac:dyDescent="0.25">
      <c r="A891" s="114"/>
      <c r="B891" s="171"/>
      <c r="C891" s="28" t="s">
        <v>66</v>
      </c>
      <c r="D891" s="28" t="s">
        <v>1138</v>
      </c>
      <c r="E891" s="69">
        <v>65988.600000000006</v>
      </c>
      <c r="F891" s="25"/>
      <c r="G891" s="25"/>
    </row>
    <row r="892" spans="1:7" s="20" customFormat="1" x14ac:dyDescent="0.25">
      <c r="A892" s="114"/>
      <c r="B892" s="171"/>
      <c r="C892" s="28" t="s">
        <v>66</v>
      </c>
      <c r="D892" s="28" t="s">
        <v>1139</v>
      </c>
      <c r="E892" s="69">
        <v>53452.800000000003</v>
      </c>
      <c r="F892" s="25"/>
      <c r="G892" s="25"/>
    </row>
    <row r="893" spans="1:7" s="20" customFormat="1" x14ac:dyDescent="0.25">
      <c r="A893" s="114"/>
      <c r="B893" s="171"/>
      <c r="C893" s="28" t="s">
        <v>66</v>
      </c>
      <c r="D893" s="28" t="s">
        <v>1140</v>
      </c>
      <c r="E893" s="69">
        <v>59865.79</v>
      </c>
      <c r="F893" s="25"/>
      <c r="G893" s="25"/>
    </row>
    <row r="894" spans="1:7" s="20" customFormat="1" x14ac:dyDescent="0.25">
      <c r="A894" s="114"/>
      <c r="B894" s="171"/>
      <c r="C894" s="28" t="s">
        <v>66</v>
      </c>
      <c r="D894" s="28" t="s">
        <v>1141</v>
      </c>
      <c r="E894" s="69">
        <v>56770.2</v>
      </c>
      <c r="F894" s="25"/>
      <c r="G894" s="25"/>
    </row>
    <row r="895" spans="1:7" s="20" customFormat="1" ht="12.75" customHeight="1" x14ac:dyDescent="0.25">
      <c r="A895" s="116">
        <v>228</v>
      </c>
      <c r="B895" s="167" t="s">
        <v>1142</v>
      </c>
      <c r="C895" s="29" t="s">
        <v>65</v>
      </c>
      <c r="D895" s="29" t="s">
        <v>1143</v>
      </c>
      <c r="E895" s="104">
        <v>124586.55</v>
      </c>
    </row>
    <row r="896" spans="1:7" s="20" customFormat="1" x14ac:dyDescent="0.25">
      <c r="A896" s="117"/>
      <c r="B896" s="168"/>
      <c r="C896" s="29" t="s">
        <v>66</v>
      </c>
      <c r="D896" s="29" t="s">
        <v>1144</v>
      </c>
      <c r="E896" s="104">
        <v>83638.83</v>
      </c>
    </row>
    <row r="897" spans="1:5" s="20" customFormat="1" x14ac:dyDescent="0.25">
      <c r="A897" s="117"/>
      <c r="B897" s="168"/>
      <c r="C897" s="29" t="s">
        <v>66</v>
      </c>
      <c r="D897" s="29" t="s">
        <v>1145</v>
      </c>
      <c r="E897" s="104">
        <v>36770.57</v>
      </c>
    </row>
    <row r="898" spans="1:5" s="20" customFormat="1" x14ac:dyDescent="0.25">
      <c r="A898" s="117"/>
      <c r="B898" s="168"/>
      <c r="C898" s="29" t="s">
        <v>66</v>
      </c>
      <c r="D898" s="29" t="s">
        <v>1146</v>
      </c>
      <c r="E898" s="104">
        <v>85466.33</v>
      </c>
    </row>
    <row r="899" spans="1:5" s="20" customFormat="1" x14ac:dyDescent="0.25">
      <c r="A899" s="128"/>
      <c r="B899" s="169"/>
      <c r="C899" s="29" t="s">
        <v>72</v>
      </c>
      <c r="D899" s="29" t="s">
        <v>1147</v>
      </c>
      <c r="E899" s="104">
        <v>79396.47</v>
      </c>
    </row>
    <row r="900" spans="1:5" ht="31.5" x14ac:dyDescent="0.2">
      <c r="A900" s="35">
        <f>MAX(A$895:A899)+1</f>
        <v>229</v>
      </c>
      <c r="B900" s="151" t="s">
        <v>1148</v>
      </c>
      <c r="C900" s="35" t="s">
        <v>3</v>
      </c>
      <c r="D900" s="35" t="s">
        <v>1149</v>
      </c>
      <c r="E900" s="66">
        <v>58016.66</v>
      </c>
    </row>
    <row r="901" spans="1:5" ht="31.5" x14ac:dyDescent="0.2">
      <c r="A901" s="35">
        <f>MAX(A$895:A900)+1</f>
        <v>230</v>
      </c>
      <c r="B901" s="151" t="s">
        <v>1150</v>
      </c>
      <c r="C901" s="49" t="s">
        <v>3</v>
      </c>
      <c r="D901" s="49" t="s">
        <v>1151</v>
      </c>
      <c r="E901" s="66">
        <v>59783.88</v>
      </c>
    </row>
    <row r="902" spans="1:5" ht="31.5" x14ac:dyDescent="0.2">
      <c r="A902" s="35">
        <f>MAX(A$895:A901)+1</f>
        <v>231</v>
      </c>
      <c r="B902" s="151" t="s">
        <v>1152</v>
      </c>
      <c r="C902" s="35" t="s">
        <v>3</v>
      </c>
      <c r="D902" s="35" t="s">
        <v>1153</v>
      </c>
      <c r="E902" s="66">
        <v>62508.33</v>
      </c>
    </row>
    <row r="903" spans="1:5" ht="31.5" x14ac:dyDescent="0.2">
      <c r="A903" s="35">
        <f>MAX(A$895:A902)+1</f>
        <v>232</v>
      </c>
      <c r="B903" s="151" t="s">
        <v>1154</v>
      </c>
      <c r="C903" s="49" t="s">
        <v>3</v>
      </c>
      <c r="D903" s="49" t="s">
        <v>1155</v>
      </c>
      <c r="E903" s="66">
        <v>71214.990000000005</v>
      </c>
    </row>
    <row r="904" spans="1:5" ht="12.75" customHeight="1" x14ac:dyDescent="0.2">
      <c r="A904" s="129">
        <f>MAX(A$895:A903)+1</f>
        <v>233</v>
      </c>
      <c r="B904" s="154" t="s">
        <v>1156</v>
      </c>
      <c r="C904" s="49" t="s">
        <v>3</v>
      </c>
      <c r="D904" s="49" t="s">
        <v>1157</v>
      </c>
      <c r="E904" s="66">
        <v>94074.22</v>
      </c>
    </row>
    <row r="905" spans="1:5" x14ac:dyDescent="0.2">
      <c r="A905" s="129"/>
      <c r="B905" s="154"/>
      <c r="C905" s="49" t="s">
        <v>4</v>
      </c>
      <c r="D905" s="50" t="s">
        <v>1158</v>
      </c>
      <c r="E905" s="66">
        <v>72885.67</v>
      </c>
    </row>
    <row r="906" spans="1:5" x14ac:dyDescent="0.2">
      <c r="A906" s="129"/>
      <c r="B906" s="154"/>
      <c r="C906" s="49" t="s">
        <v>4</v>
      </c>
      <c r="D906" s="50" t="s">
        <v>1159</v>
      </c>
      <c r="E906" s="66">
        <v>61774</v>
      </c>
    </row>
    <row r="907" spans="1:5" ht="12.75" customHeight="1" x14ac:dyDescent="0.2">
      <c r="A907" s="129">
        <f>MAX(A$895:A906)+1</f>
        <v>234</v>
      </c>
      <c r="B907" s="154" t="s">
        <v>1160</v>
      </c>
      <c r="C907" s="49" t="s">
        <v>3</v>
      </c>
      <c r="D907" s="49" t="s">
        <v>1161</v>
      </c>
      <c r="E907" s="66">
        <v>83530.3</v>
      </c>
    </row>
    <row r="908" spans="1:5" x14ac:dyDescent="0.2">
      <c r="A908" s="129"/>
      <c r="B908" s="154"/>
      <c r="C908" s="49" t="s">
        <v>4</v>
      </c>
      <c r="D908" s="49" t="s">
        <v>1162</v>
      </c>
      <c r="E908" s="66">
        <v>79676.02</v>
      </c>
    </row>
    <row r="909" spans="1:5" x14ac:dyDescent="0.2">
      <c r="A909" s="129"/>
      <c r="B909" s="154"/>
      <c r="C909" s="49" t="s">
        <v>4</v>
      </c>
      <c r="D909" s="49" t="s">
        <v>1163</v>
      </c>
      <c r="E909" s="66">
        <v>71655.490000000005</v>
      </c>
    </row>
    <row r="910" spans="1:5" x14ac:dyDescent="0.2">
      <c r="A910" s="129">
        <f>MAX(A$895:A909)+1</f>
        <v>235</v>
      </c>
      <c r="B910" s="154" t="s">
        <v>1164</v>
      </c>
      <c r="C910" s="49" t="s">
        <v>3</v>
      </c>
      <c r="D910" s="49" t="s">
        <v>1165</v>
      </c>
      <c r="E910" s="66">
        <v>72491.149999999994</v>
      </c>
    </row>
    <row r="911" spans="1:5" x14ac:dyDescent="0.2">
      <c r="A911" s="129"/>
      <c r="B911" s="154"/>
      <c r="C911" s="49" t="s">
        <v>4</v>
      </c>
      <c r="D911" s="49" t="s">
        <v>1166</v>
      </c>
      <c r="E911" s="66">
        <v>55965.64</v>
      </c>
    </row>
    <row r="912" spans="1:5" x14ac:dyDescent="0.2">
      <c r="A912" s="129"/>
      <c r="B912" s="154"/>
      <c r="C912" s="49" t="s">
        <v>4</v>
      </c>
      <c r="D912" s="49" t="s">
        <v>1167</v>
      </c>
      <c r="E912" s="66">
        <v>64252.78</v>
      </c>
    </row>
    <row r="913" spans="1:5" x14ac:dyDescent="0.2">
      <c r="A913" s="129">
        <f>MAX(A$895:A912)+1</f>
        <v>236</v>
      </c>
      <c r="B913" s="172" t="s">
        <v>1168</v>
      </c>
      <c r="C913" s="49" t="s">
        <v>4</v>
      </c>
      <c r="D913" s="50" t="s">
        <v>1169</v>
      </c>
      <c r="E913" s="66">
        <v>60493.52</v>
      </c>
    </row>
    <row r="914" spans="1:5" x14ac:dyDescent="0.2">
      <c r="A914" s="129"/>
      <c r="B914" s="173"/>
      <c r="C914" s="49" t="s">
        <v>4</v>
      </c>
      <c r="D914" s="35" t="s">
        <v>1067</v>
      </c>
      <c r="E914" s="66">
        <v>43655.08</v>
      </c>
    </row>
    <row r="915" spans="1:5" x14ac:dyDescent="0.2">
      <c r="A915" s="129">
        <f>MAX(A$895:A914)+1</f>
        <v>237</v>
      </c>
      <c r="B915" s="154" t="s">
        <v>1170</v>
      </c>
      <c r="C915" s="49" t="s">
        <v>3</v>
      </c>
      <c r="D915" s="49" t="s">
        <v>1171</v>
      </c>
      <c r="E915" s="66">
        <v>90872.15</v>
      </c>
    </row>
    <row r="916" spans="1:5" x14ac:dyDescent="0.2">
      <c r="A916" s="129"/>
      <c r="B916" s="154"/>
      <c r="C916" s="49" t="s">
        <v>4</v>
      </c>
      <c r="D916" s="49" t="s">
        <v>1172</v>
      </c>
      <c r="E916" s="66">
        <v>67132.179999999993</v>
      </c>
    </row>
    <row r="917" spans="1:5" x14ac:dyDescent="0.2">
      <c r="A917" s="129"/>
      <c r="B917" s="154"/>
      <c r="C917" s="49" t="s">
        <v>4</v>
      </c>
      <c r="D917" s="49" t="s">
        <v>1173</v>
      </c>
      <c r="E917" s="66">
        <v>62339.24</v>
      </c>
    </row>
    <row r="918" spans="1:5" x14ac:dyDescent="0.2">
      <c r="A918" s="129"/>
      <c r="B918" s="154"/>
      <c r="C918" s="49" t="s">
        <v>4</v>
      </c>
      <c r="D918" s="49" t="s">
        <v>1174</v>
      </c>
      <c r="E918" s="66">
        <v>55658.82</v>
      </c>
    </row>
    <row r="919" spans="1:5" x14ac:dyDescent="0.2">
      <c r="A919" s="129">
        <f>MAX(A$895:A918)+1</f>
        <v>238</v>
      </c>
      <c r="B919" s="154" t="s">
        <v>1175</v>
      </c>
      <c r="C919" s="49" t="s">
        <v>3</v>
      </c>
      <c r="D919" s="49" t="s">
        <v>1176</v>
      </c>
      <c r="E919" s="66">
        <v>67083.47</v>
      </c>
    </row>
    <row r="920" spans="1:5" x14ac:dyDescent="0.2">
      <c r="A920" s="129"/>
      <c r="B920" s="154"/>
      <c r="C920" s="49" t="s">
        <v>4</v>
      </c>
      <c r="D920" s="49" t="s">
        <v>1177</v>
      </c>
      <c r="E920" s="66">
        <v>58154.12</v>
      </c>
    </row>
    <row r="921" spans="1:5" x14ac:dyDescent="0.2">
      <c r="A921" s="129"/>
      <c r="B921" s="154"/>
      <c r="C921" s="49" t="s">
        <v>4</v>
      </c>
      <c r="D921" s="49" t="s">
        <v>1178</v>
      </c>
      <c r="E921" s="66">
        <v>67009.67</v>
      </c>
    </row>
    <row r="922" spans="1:5" ht="31.5" x14ac:dyDescent="0.2">
      <c r="A922" s="35">
        <f>MAX(A$895:A921)+1</f>
        <v>239</v>
      </c>
      <c r="B922" s="151" t="s">
        <v>1179</v>
      </c>
      <c r="C922" s="35" t="s">
        <v>3</v>
      </c>
      <c r="D922" s="35" t="s">
        <v>1180</v>
      </c>
      <c r="E922" s="66">
        <v>61039.14</v>
      </c>
    </row>
    <row r="923" spans="1:5" ht="31.5" x14ac:dyDescent="0.2">
      <c r="A923" s="35">
        <f>MAX(A$895:A922)+1</f>
        <v>240</v>
      </c>
      <c r="B923" s="151" t="s">
        <v>1181</v>
      </c>
      <c r="C923" s="49" t="s">
        <v>3</v>
      </c>
      <c r="D923" s="49" t="s">
        <v>1182</v>
      </c>
      <c r="E923" s="66">
        <v>68729</v>
      </c>
    </row>
    <row r="924" spans="1:5" ht="31.5" x14ac:dyDescent="0.2">
      <c r="A924" s="35">
        <f>MAX(A$895:A923)+1</f>
        <v>241</v>
      </c>
      <c r="B924" s="151" t="s">
        <v>1183</v>
      </c>
      <c r="C924" s="35" t="s">
        <v>3</v>
      </c>
      <c r="D924" s="35" t="s">
        <v>1184</v>
      </c>
      <c r="E924" s="66">
        <v>55689.2</v>
      </c>
    </row>
    <row r="925" spans="1:5" ht="31.5" x14ac:dyDescent="0.2">
      <c r="A925" s="35">
        <f>MAX(A$895:A924)+1</f>
        <v>242</v>
      </c>
      <c r="B925" s="151" t="s">
        <v>1185</v>
      </c>
      <c r="C925" s="49" t="s">
        <v>3</v>
      </c>
      <c r="D925" s="49" t="s">
        <v>1186</v>
      </c>
      <c r="E925" s="66">
        <v>69589</v>
      </c>
    </row>
    <row r="926" spans="1:5" ht="31.5" x14ac:dyDescent="0.2">
      <c r="A926" s="35">
        <f>MAX(A$895:A925)+1</f>
        <v>243</v>
      </c>
      <c r="B926" s="151" t="s">
        <v>1187</v>
      </c>
      <c r="C926" s="35" t="s">
        <v>3</v>
      </c>
      <c r="D926" s="35" t="s">
        <v>1188</v>
      </c>
      <c r="E926" s="66">
        <v>70100</v>
      </c>
    </row>
    <row r="927" spans="1:5" x14ac:dyDescent="0.2">
      <c r="A927" s="129">
        <f>MAX(A$895:A926)+1</f>
        <v>244</v>
      </c>
      <c r="B927" s="154" t="s">
        <v>1189</v>
      </c>
      <c r="C927" s="49" t="s">
        <v>3</v>
      </c>
      <c r="D927" s="49" t="s">
        <v>1190</v>
      </c>
      <c r="E927" s="66">
        <v>79173.22</v>
      </c>
    </row>
    <row r="928" spans="1:5" x14ac:dyDescent="0.2">
      <c r="A928" s="129"/>
      <c r="B928" s="154"/>
      <c r="C928" s="49" t="s">
        <v>4</v>
      </c>
      <c r="D928" s="49" t="s">
        <v>1191</v>
      </c>
      <c r="E928" s="66">
        <v>54755.18</v>
      </c>
    </row>
    <row r="929" spans="1:5" x14ac:dyDescent="0.2">
      <c r="A929" s="129"/>
      <c r="B929" s="154"/>
      <c r="C929" s="49" t="s">
        <v>4</v>
      </c>
      <c r="D929" s="49" t="s">
        <v>1192</v>
      </c>
      <c r="E929" s="66">
        <v>54764.63</v>
      </c>
    </row>
    <row r="930" spans="1:5" ht="31.5" x14ac:dyDescent="0.2">
      <c r="A930" s="35">
        <f>MAX(A$895:A929)+1</f>
        <v>245</v>
      </c>
      <c r="B930" s="151" t="s">
        <v>1193</v>
      </c>
      <c r="C930" s="35" t="s">
        <v>3</v>
      </c>
      <c r="D930" s="35" t="s">
        <v>1194</v>
      </c>
      <c r="E930" s="66">
        <v>58458.33</v>
      </c>
    </row>
    <row r="931" spans="1:5" x14ac:dyDescent="0.2">
      <c r="A931" s="129">
        <f>MAX(A$895:A930)+1</f>
        <v>246</v>
      </c>
      <c r="B931" s="154" t="s">
        <v>1195</v>
      </c>
      <c r="C931" s="35" t="s">
        <v>3</v>
      </c>
      <c r="D931" s="35" t="s">
        <v>1196</v>
      </c>
      <c r="E931" s="66">
        <v>74025</v>
      </c>
    </row>
    <row r="932" spans="1:5" x14ac:dyDescent="0.2">
      <c r="A932" s="129"/>
      <c r="B932" s="154"/>
      <c r="C932" s="35" t="s">
        <v>4</v>
      </c>
      <c r="D932" s="35" t="s">
        <v>1197</v>
      </c>
      <c r="E932" s="66">
        <v>49266.66</v>
      </c>
    </row>
    <row r="933" spans="1:5" ht="31.5" x14ac:dyDescent="0.2">
      <c r="A933" s="35">
        <f>MAX(A$895:A932)+1</f>
        <v>247</v>
      </c>
      <c r="B933" s="151" t="s">
        <v>1198</v>
      </c>
      <c r="C933" s="35" t="s">
        <v>3</v>
      </c>
      <c r="D933" s="35" t="s">
        <v>1199</v>
      </c>
      <c r="E933" s="66">
        <v>65843.03</v>
      </c>
    </row>
    <row r="934" spans="1:5" ht="31.5" x14ac:dyDescent="0.2">
      <c r="A934" s="35">
        <f>MAX(A$895:A933)+1</f>
        <v>248</v>
      </c>
      <c r="B934" s="151" t="s">
        <v>1200</v>
      </c>
      <c r="C934" s="49" t="s">
        <v>3</v>
      </c>
      <c r="D934" s="49" t="s">
        <v>1201</v>
      </c>
      <c r="E934" s="66">
        <v>63858.18</v>
      </c>
    </row>
    <row r="935" spans="1:5" ht="31.5" x14ac:dyDescent="0.2">
      <c r="A935" s="35">
        <f>MAX(A$895:A934)+1</f>
        <v>249</v>
      </c>
      <c r="B935" s="151" t="s">
        <v>1202</v>
      </c>
      <c r="C935" s="35" t="s">
        <v>3</v>
      </c>
      <c r="D935" s="35" t="s">
        <v>1203</v>
      </c>
      <c r="E935" s="66">
        <v>69966.66</v>
      </c>
    </row>
    <row r="936" spans="1:5" ht="31.5" x14ac:dyDescent="0.2">
      <c r="A936" s="35">
        <f>MAX(A$895:A935)+1</f>
        <v>250</v>
      </c>
      <c r="B936" s="151" t="s">
        <v>1204</v>
      </c>
      <c r="C936" s="35" t="s">
        <v>3</v>
      </c>
      <c r="D936" s="35" t="s">
        <v>1205</v>
      </c>
      <c r="E936" s="66">
        <v>64766.11</v>
      </c>
    </row>
    <row r="937" spans="1:5" x14ac:dyDescent="0.2">
      <c r="A937" s="129">
        <f>MAX(A$895:A936)+1</f>
        <v>251</v>
      </c>
      <c r="B937" s="154" t="s">
        <v>1206</v>
      </c>
      <c r="C937" s="35" t="s">
        <v>3</v>
      </c>
      <c r="D937" s="35" t="s">
        <v>1207</v>
      </c>
      <c r="E937" s="66">
        <v>70136.600000000006</v>
      </c>
    </row>
    <row r="938" spans="1:5" x14ac:dyDescent="0.2">
      <c r="A938" s="129"/>
      <c r="B938" s="154"/>
      <c r="C938" s="35" t="s">
        <v>4</v>
      </c>
      <c r="D938" s="35" t="s">
        <v>1208</v>
      </c>
      <c r="E938" s="66">
        <v>51187.41</v>
      </c>
    </row>
    <row r="939" spans="1:5" x14ac:dyDescent="0.2">
      <c r="A939" s="129"/>
      <c r="B939" s="154"/>
      <c r="C939" s="35" t="s">
        <v>4</v>
      </c>
      <c r="D939" s="35" t="s">
        <v>1209</v>
      </c>
      <c r="E939" s="66">
        <v>40749.769999999997</v>
      </c>
    </row>
    <row r="940" spans="1:5" x14ac:dyDescent="0.2">
      <c r="A940" s="129">
        <f>MAX(A$895:A939)+1</f>
        <v>252</v>
      </c>
      <c r="B940" s="154" t="s">
        <v>1210</v>
      </c>
      <c r="C940" s="35" t="s">
        <v>3</v>
      </c>
      <c r="D940" s="35" t="s">
        <v>1211</v>
      </c>
      <c r="E940" s="66">
        <v>72988.320000000007</v>
      </c>
    </row>
    <row r="941" spans="1:5" x14ac:dyDescent="0.2">
      <c r="A941" s="129"/>
      <c r="B941" s="154"/>
      <c r="C941" s="35" t="s">
        <v>4</v>
      </c>
      <c r="D941" s="35" t="s">
        <v>1212</v>
      </c>
      <c r="E941" s="66">
        <v>73149.39</v>
      </c>
    </row>
    <row r="942" spans="1:5" x14ac:dyDescent="0.2">
      <c r="A942" s="129"/>
      <c r="B942" s="154"/>
      <c r="C942" s="35" t="s">
        <v>4</v>
      </c>
      <c r="D942" s="35" t="s">
        <v>1213</v>
      </c>
      <c r="E942" s="66">
        <v>78489.149999999994</v>
      </c>
    </row>
    <row r="943" spans="1:5" x14ac:dyDescent="0.2">
      <c r="A943" s="129">
        <f>MAX(A$895:A942)+1</f>
        <v>253</v>
      </c>
      <c r="B943" s="154" t="s">
        <v>1214</v>
      </c>
      <c r="C943" s="35" t="s">
        <v>3</v>
      </c>
      <c r="D943" s="35" t="s">
        <v>1215</v>
      </c>
      <c r="E943" s="66">
        <v>73365.320000000007</v>
      </c>
    </row>
    <row r="944" spans="1:5" x14ac:dyDescent="0.2">
      <c r="A944" s="129"/>
      <c r="B944" s="154"/>
      <c r="C944" s="35" t="s">
        <v>4</v>
      </c>
      <c r="D944" s="35" t="s">
        <v>1216</v>
      </c>
      <c r="E944" s="66">
        <v>61124.78</v>
      </c>
    </row>
    <row r="945" spans="1:5" x14ac:dyDescent="0.2">
      <c r="A945" s="129"/>
      <c r="B945" s="154"/>
      <c r="C945" s="35" t="s">
        <v>4</v>
      </c>
      <c r="D945" s="35" t="s">
        <v>1217</v>
      </c>
      <c r="E945" s="66">
        <v>61751.64</v>
      </c>
    </row>
    <row r="946" spans="1:5" x14ac:dyDescent="0.2">
      <c r="A946" s="129">
        <f>MAX(A$895:A945)+1</f>
        <v>254</v>
      </c>
      <c r="B946" s="154" t="s">
        <v>1218</v>
      </c>
      <c r="C946" s="49" t="s">
        <v>3</v>
      </c>
      <c r="D946" s="49" t="s">
        <v>2715</v>
      </c>
      <c r="E946" s="66">
        <v>79840</v>
      </c>
    </row>
    <row r="947" spans="1:5" x14ac:dyDescent="0.2">
      <c r="A947" s="129"/>
      <c r="B947" s="154"/>
      <c r="C947" s="49" t="s">
        <v>4</v>
      </c>
      <c r="D947" s="49" t="s">
        <v>1219</v>
      </c>
      <c r="E947" s="66">
        <v>88658.12</v>
      </c>
    </row>
    <row r="948" spans="1:5" x14ac:dyDescent="0.2">
      <c r="A948" s="129"/>
      <c r="B948" s="154"/>
      <c r="C948" s="49" t="s">
        <v>4</v>
      </c>
      <c r="D948" s="49" t="s">
        <v>1220</v>
      </c>
      <c r="E948" s="66">
        <v>66873.600000000006</v>
      </c>
    </row>
    <row r="949" spans="1:5" x14ac:dyDescent="0.2">
      <c r="A949" s="129">
        <f>MAX(A$895:A948)+1</f>
        <v>255</v>
      </c>
      <c r="B949" s="154" t="s">
        <v>1221</v>
      </c>
      <c r="C949" s="49" t="s">
        <v>3</v>
      </c>
      <c r="D949" s="49" t="s">
        <v>1222</v>
      </c>
      <c r="E949" s="66">
        <v>73015.03</v>
      </c>
    </row>
    <row r="950" spans="1:5" x14ac:dyDescent="0.2">
      <c r="A950" s="129"/>
      <c r="B950" s="154"/>
      <c r="C950" s="49" t="s">
        <v>4</v>
      </c>
      <c r="D950" s="49" t="s">
        <v>1223</v>
      </c>
      <c r="E950" s="66">
        <v>57099.13</v>
      </c>
    </row>
    <row r="951" spans="1:5" x14ac:dyDescent="0.2">
      <c r="A951" s="129">
        <f>MAX(A$895:A950)+1</f>
        <v>256</v>
      </c>
      <c r="B951" s="154" t="s">
        <v>1224</v>
      </c>
      <c r="C951" s="35" t="s">
        <v>3</v>
      </c>
      <c r="D951" s="35" t="s">
        <v>1225</v>
      </c>
      <c r="E951" s="66">
        <v>94780.38</v>
      </c>
    </row>
    <row r="952" spans="1:5" x14ac:dyDescent="0.2">
      <c r="A952" s="129"/>
      <c r="B952" s="154"/>
      <c r="C952" s="35" t="s">
        <v>4</v>
      </c>
      <c r="D952" s="35" t="s">
        <v>1226</v>
      </c>
      <c r="E952" s="66">
        <v>67156.08</v>
      </c>
    </row>
    <row r="953" spans="1:5" x14ac:dyDescent="0.2">
      <c r="A953" s="129"/>
      <c r="B953" s="154"/>
      <c r="C953" s="35" t="s">
        <v>4</v>
      </c>
      <c r="D953" s="35" t="s">
        <v>1227</v>
      </c>
      <c r="E953" s="66">
        <v>62381.96</v>
      </c>
    </row>
    <row r="954" spans="1:5" x14ac:dyDescent="0.2">
      <c r="A954" s="129">
        <f>MAX(A$895:A953)+1</f>
        <v>257</v>
      </c>
      <c r="B954" s="154" t="s">
        <v>1228</v>
      </c>
      <c r="C954" s="35" t="s">
        <v>3</v>
      </c>
      <c r="D954" s="35" t="s">
        <v>1229</v>
      </c>
      <c r="E954" s="67">
        <v>85015.6</v>
      </c>
    </row>
    <row r="955" spans="1:5" ht="31.5" x14ac:dyDescent="0.2">
      <c r="A955" s="129"/>
      <c r="B955" s="154"/>
      <c r="C955" s="35" t="s">
        <v>1230</v>
      </c>
      <c r="D955" s="35" t="s">
        <v>1231</v>
      </c>
      <c r="E955" s="67">
        <v>67916.42</v>
      </c>
    </row>
    <row r="956" spans="1:5" ht="31.5" x14ac:dyDescent="0.2">
      <c r="A956" s="129"/>
      <c r="B956" s="154"/>
      <c r="C956" s="35" t="s">
        <v>1232</v>
      </c>
      <c r="D956" s="35" t="s">
        <v>1233</v>
      </c>
      <c r="E956" s="67">
        <v>63594.68</v>
      </c>
    </row>
    <row r="957" spans="1:5" x14ac:dyDescent="0.2">
      <c r="A957" s="129"/>
      <c r="B957" s="154"/>
      <c r="C957" s="35" t="s">
        <v>18</v>
      </c>
      <c r="D957" s="35" t="s">
        <v>1234</v>
      </c>
      <c r="E957" s="67">
        <v>50725</v>
      </c>
    </row>
    <row r="958" spans="1:5" x14ac:dyDescent="0.2">
      <c r="A958" s="141">
        <f>MAX(A$895:A957)+1</f>
        <v>258</v>
      </c>
      <c r="B958" s="174" t="s">
        <v>1235</v>
      </c>
      <c r="C958" s="51" t="s">
        <v>3</v>
      </c>
      <c r="D958" s="51" t="s">
        <v>1236</v>
      </c>
      <c r="E958" s="65">
        <v>65200</v>
      </c>
    </row>
    <row r="959" spans="1:5" x14ac:dyDescent="0.2">
      <c r="A959" s="141"/>
      <c r="B959" s="174"/>
      <c r="C959" s="51" t="s">
        <v>4</v>
      </c>
      <c r="D959" s="51" t="s">
        <v>1237</v>
      </c>
      <c r="E959" s="65">
        <v>43539</v>
      </c>
    </row>
    <row r="960" spans="1:5" x14ac:dyDescent="0.2">
      <c r="A960" s="141"/>
      <c r="B960" s="174"/>
      <c r="C960" s="51" t="s">
        <v>4</v>
      </c>
      <c r="D960" s="51" t="s">
        <v>1238</v>
      </c>
      <c r="E960" s="65">
        <v>77878</v>
      </c>
    </row>
    <row r="961" spans="1:5" ht="31.5" x14ac:dyDescent="0.2">
      <c r="A961" s="54">
        <f>MAX(A$895:A960)+1</f>
        <v>259</v>
      </c>
      <c r="B961" s="175" t="s">
        <v>1239</v>
      </c>
      <c r="C961" s="51" t="s">
        <v>3</v>
      </c>
      <c r="D961" s="51" t="s">
        <v>1240</v>
      </c>
      <c r="E961" s="65">
        <v>58968</v>
      </c>
    </row>
    <row r="962" spans="1:5" x14ac:dyDescent="0.2">
      <c r="A962" s="142">
        <f>MAX(A$895:A961)+1</f>
        <v>260</v>
      </c>
      <c r="B962" s="174" t="s">
        <v>1241</v>
      </c>
      <c r="C962" s="51" t="s">
        <v>3</v>
      </c>
      <c r="D962" s="51" t="s">
        <v>1242</v>
      </c>
      <c r="E962" s="65">
        <v>68608</v>
      </c>
    </row>
    <row r="963" spans="1:5" x14ac:dyDescent="0.2">
      <c r="A963" s="143"/>
      <c r="B963" s="174"/>
      <c r="C963" s="51" t="s">
        <v>4</v>
      </c>
      <c r="D963" s="51" t="s">
        <v>1243</v>
      </c>
      <c r="E963" s="65">
        <v>66017</v>
      </c>
    </row>
    <row r="964" spans="1:5" x14ac:dyDescent="0.2">
      <c r="A964" s="144"/>
      <c r="B964" s="174"/>
      <c r="C964" s="51" t="s">
        <v>4</v>
      </c>
      <c r="D964" s="51" t="s">
        <v>1244</v>
      </c>
      <c r="E964" s="65">
        <v>74728</v>
      </c>
    </row>
    <row r="965" spans="1:5" x14ac:dyDescent="0.2">
      <c r="A965" s="141">
        <f>MAX(A$895:A964)+1</f>
        <v>261</v>
      </c>
      <c r="B965" s="174" t="s">
        <v>1245</v>
      </c>
      <c r="C965" s="51" t="s">
        <v>3</v>
      </c>
      <c r="D965" s="51" t="s">
        <v>1246</v>
      </c>
      <c r="E965" s="65">
        <v>77000</v>
      </c>
    </row>
    <row r="966" spans="1:5" x14ac:dyDescent="0.2">
      <c r="A966" s="141"/>
      <c r="B966" s="174"/>
      <c r="C966" s="51" t="s">
        <v>4</v>
      </c>
      <c r="D966" s="51" t="s">
        <v>1247</v>
      </c>
      <c r="E966" s="65">
        <v>62008</v>
      </c>
    </row>
    <row r="967" spans="1:5" x14ac:dyDescent="0.2">
      <c r="A967" s="141"/>
      <c r="B967" s="174"/>
      <c r="C967" s="51" t="s">
        <v>4</v>
      </c>
      <c r="D967" s="51" t="s">
        <v>1248</v>
      </c>
      <c r="E967" s="65">
        <v>61192</v>
      </c>
    </row>
    <row r="968" spans="1:5" ht="31.5" x14ac:dyDescent="0.2">
      <c r="A968" s="54">
        <f>MAX(A$895:A967)+1</f>
        <v>262</v>
      </c>
      <c r="B968" s="175" t="s">
        <v>1249</v>
      </c>
      <c r="C968" s="51" t="s">
        <v>3</v>
      </c>
      <c r="D968" s="51" t="s">
        <v>1250</v>
      </c>
      <c r="E968" s="65">
        <v>55840</v>
      </c>
    </row>
    <row r="969" spans="1:5" x14ac:dyDescent="0.2">
      <c r="A969" s="141">
        <f>MAX(A$895:A968)+1</f>
        <v>263</v>
      </c>
      <c r="B969" s="174" t="s">
        <v>1251</v>
      </c>
      <c r="C969" s="51" t="s">
        <v>3</v>
      </c>
      <c r="D969" s="51" t="s">
        <v>1252</v>
      </c>
      <c r="E969" s="65">
        <v>71854</v>
      </c>
    </row>
    <row r="970" spans="1:5" x14ac:dyDescent="0.2">
      <c r="A970" s="141"/>
      <c r="B970" s="174"/>
      <c r="C970" s="51" t="s">
        <v>4</v>
      </c>
      <c r="D970" s="51" t="s">
        <v>1253</v>
      </c>
      <c r="E970" s="65">
        <v>54415</v>
      </c>
    </row>
    <row r="971" spans="1:5" x14ac:dyDescent="0.2">
      <c r="A971" s="141"/>
      <c r="B971" s="174"/>
      <c r="C971" s="51" t="s">
        <v>4</v>
      </c>
      <c r="D971" s="51" t="s">
        <v>1254</v>
      </c>
      <c r="E971" s="65">
        <v>60326</v>
      </c>
    </row>
    <row r="972" spans="1:5" x14ac:dyDescent="0.2">
      <c r="A972" s="141">
        <f>MAX(A$895:A971)+1</f>
        <v>264</v>
      </c>
      <c r="B972" s="174" t="s">
        <v>1255</v>
      </c>
      <c r="C972" s="51" t="s">
        <v>3</v>
      </c>
      <c r="D972" s="51" t="s">
        <v>1256</v>
      </c>
      <c r="E972" s="65">
        <v>86329.09</v>
      </c>
    </row>
    <row r="973" spans="1:5" x14ac:dyDescent="0.2">
      <c r="A973" s="141"/>
      <c r="B973" s="174"/>
      <c r="C973" s="51" t="s">
        <v>4</v>
      </c>
      <c r="D973" s="51" t="s">
        <v>1257</v>
      </c>
      <c r="E973" s="65">
        <v>57623.53</v>
      </c>
    </row>
    <row r="974" spans="1:5" x14ac:dyDescent="0.2">
      <c r="A974" s="141"/>
      <c r="B974" s="174"/>
      <c r="C974" s="51" t="s">
        <v>4</v>
      </c>
      <c r="D974" s="51" t="s">
        <v>1258</v>
      </c>
      <c r="E974" s="65">
        <v>79210.86</v>
      </c>
    </row>
    <row r="975" spans="1:5" x14ac:dyDescent="0.2">
      <c r="A975" s="141">
        <f>MAX(A$895:A974)+1</f>
        <v>265</v>
      </c>
      <c r="B975" s="174" t="s">
        <v>1259</v>
      </c>
      <c r="C975" s="51" t="s">
        <v>3</v>
      </c>
      <c r="D975" s="51" t="s">
        <v>1260</v>
      </c>
      <c r="E975" s="65">
        <v>69740</v>
      </c>
    </row>
    <row r="976" spans="1:5" x14ac:dyDescent="0.2">
      <c r="A976" s="141"/>
      <c r="B976" s="174"/>
      <c r="C976" s="51" t="s">
        <v>4</v>
      </c>
      <c r="D976" s="51" t="s">
        <v>1261</v>
      </c>
      <c r="E976" s="65">
        <v>68658</v>
      </c>
    </row>
    <row r="977" spans="1:5" x14ac:dyDescent="0.2">
      <c r="A977" s="141"/>
      <c r="B977" s="174"/>
      <c r="C977" s="51" t="s">
        <v>4</v>
      </c>
      <c r="D977" s="51" t="s">
        <v>1262</v>
      </c>
      <c r="E977" s="65">
        <v>59530</v>
      </c>
    </row>
    <row r="978" spans="1:5" x14ac:dyDescent="0.2">
      <c r="A978" s="141">
        <f>MAX(A$895:A977)+1</f>
        <v>266</v>
      </c>
      <c r="B978" s="174" t="s">
        <v>1263</v>
      </c>
      <c r="C978" s="51" t="s">
        <v>3</v>
      </c>
      <c r="D978" s="51" t="s">
        <v>1264</v>
      </c>
      <c r="E978" s="65">
        <v>78899.070000000007</v>
      </c>
    </row>
    <row r="979" spans="1:5" x14ac:dyDescent="0.2">
      <c r="A979" s="141"/>
      <c r="B979" s="174"/>
      <c r="C979" s="51" t="s">
        <v>4</v>
      </c>
      <c r="D979" s="51" t="s">
        <v>1265</v>
      </c>
      <c r="E979" s="65">
        <v>69189.539999999994</v>
      </c>
    </row>
    <row r="980" spans="1:5" x14ac:dyDescent="0.2">
      <c r="A980" s="141"/>
      <c r="B980" s="174"/>
      <c r="C980" s="51" t="s">
        <v>4</v>
      </c>
      <c r="D980" s="51" t="s">
        <v>1266</v>
      </c>
      <c r="E980" s="65">
        <v>48004.89</v>
      </c>
    </row>
    <row r="981" spans="1:5" ht="31.5" x14ac:dyDescent="0.2">
      <c r="A981" s="54">
        <f>MAX(A$895:A980)+1</f>
        <v>267</v>
      </c>
      <c r="B981" s="175" t="s">
        <v>1267</v>
      </c>
      <c r="C981" s="51" t="s">
        <v>3</v>
      </c>
      <c r="D981" s="51" t="s">
        <v>1268</v>
      </c>
      <c r="E981" s="65">
        <v>68983</v>
      </c>
    </row>
    <row r="982" spans="1:5" ht="31.5" x14ac:dyDescent="0.2">
      <c r="A982" s="54">
        <f>MAX(A$895:A981)+1</f>
        <v>268</v>
      </c>
      <c r="B982" s="175" t="s">
        <v>1269</v>
      </c>
      <c r="C982" s="51" t="s">
        <v>3</v>
      </c>
      <c r="D982" s="51" t="s">
        <v>1270</v>
      </c>
      <c r="E982" s="65">
        <v>72057</v>
      </c>
    </row>
    <row r="983" spans="1:5" x14ac:dyDescent="0.2">
      <c r="A983" s="141">
        <f>MAX(A$895:A982)+1</f>
        <v>269</v>
      </c>
      <c r="B983" s="174" t="s">
        <v>1271</v>
      </c>
      <c r="C983" s="51" t="s">
        <v>3</v>
      </c>
      <c r="D983" s="51" t="s">
        <v>1272</v>
      </c>
      <c r="E983" s="65">
        <v>78819.460000000006</v>
      </c>
    </row>
    <row r="984" spans="1:5" x14ac:dyDescent="0.2">
      <c r="A984" s="141"/>
      <c r="B984" s="174"/>
      <c r="C984" s="51" t="s">
        <v>4</v>
      </c>
      <c r="D984" s="51" t="s">
        <v>1273</v>
      </c>
      <c r="E984" s="65">
        <v>55021.34</v>
      </c>
    </row>
    <row r="985" spans="1:5" x14ac:dyDescent="0.2">
      <c r="A985" s="141"/>
      <c r="B985" s="174"/>
      <c r="C985" s="51" t="s">
        <v>4</v>
      </c>
      <c r="D985" s="51" t="s">
        <v>1274</v>
      </c>
      <c r="E985" s="65">
        <v>48495.040000000001</v>
      </c>
    </row>
    <row r="986" spans="1:5" x14ac:dyDescent="0.2">
      <c r="A986" s="141">
        <f>MAX(A$895:A985)+1</f>
        <v>270</v>
      </c>
      <c r="B986" s="174" t="s">
        <v>1275</v>
      </c>
      <c r="C986" s="51" t="s">
        <v>3</v>
      </c>
      <c r="D986" s="51" t="s">
        <v>1276</v>
      </c>
      <c r="E986" s="65">
        <v>69839</v>
      </c>
    </row>
    <row r="987" spans="1:5" x14ac:dyDescent="0.2">
      <c r="A987" s="141"/>
      <c r="B987" s="174"/>
      <c r="C987" s="51" t="s">
        <v>4</v>
      </c>
      <c r="D987" s="51" t="s">
        <v>1277</v>
      </c>
      <c r="E987" s="65">
        <v>53446</v>
      </c>
    </row>
    <row r="988" spans="1:5" x14ac:dyDescent="0.2">
      <c r="A988" s="141"/>
      <c r="B988" s="174"/>
      <c r="C988" s="51" t="s">
        <v>4</v>
      </c>
      <c r="D988" s="51" t="s">
        <v>1278</v>
      </c>
      <c r="E988" s="65">
        <v>41544</v>
      </c>
    </row>
    <row r="989" spans="1:5" x14ac:dyDescent="0.2">
      <c r="A989" s="141">
        <f>MAX(A$895:A988)+1</f>
        <v>271</v>
      </c>
      <c r="B989" s="174" t="s">
        <v>1279</v>
      </c>
      <c r="C989" s="51" t="s">
        <v>3</v>
      </c>
      <c r="D989" s="51" t="s">
        <v>1280</v>
      </c>
      <c r="E989" s="65">
        <v>68633</v>
      </c>
    </row>
    <row r="990" spans="1:5" x14ac:dyDescent="0.2">
      <c r="A990" s="141"/>
      <c r="B990" s="174"/>
      <c r="C990" s="51" t="s">
        <v>4</v>
      </c>
      <c r="D990" s="51" t="s">
        <v>1281</v>
      </c>
      <c r="E990" s="65">
        <v>57140</v>
      </c>
    </row>
    <row r="991" spans="1:5" x14ac:dyDescent="0.2">
      <c r="A991" s="141"/>
      <c r="B991" s="174"/>
      <c r="C991" s="51" t="s">
        <v>4</v>
      </c>
      <c r="D991" s="51" t="s">
        <v>1282</v>
      </c>
      <c r="E991" s="65">
        <v>53875</v>
      </c>
    </row>
    <row r="992" spans="1:5" x14ac:dyDescent="0.2">
      <c r="A992" s="141">
        <f>MAX(A$895:A991)+1</f>
        <v>272</v>
      </c>
      <c r="B992" s="176" t="s">
        <v>1283</v>
      </c>
      <c r="C992" s="51" t="s">
        <v>772</v>
      </c>
      <c r="D992" s="51" t="s">
        <v>1284</v>
      </c>
      <c r="E992" s="65">
        <v>82889.14</v>
      </c>
    </row>
    <row r="993" spans="1:5" x14ac:dyDescent="0.2">
      <c r="A993" s="141"/>
      <c r="B993" s="176"/>
      <c r="C993" s="51" t="s">
        <v>4</v>
      </c>
      <c r="D993" s="51" t="s">
        <v>1285</v>
      </c>
      <c r="E993" s="65">
        <v>51947</v>
      </c>
    </row>
    <row r="994" spans="1:5" x14ac:dyDescent="0.2">
      <c r="A994" s="141"/>
      <c r="B994" s="176"/>
      <c r="C994" s="51" t="s">
        <v>4</v>
      </c>
      <c r="D994" s="51" t="s">
        <v>1286</v>
      </c>
      <c r="E994" s="65">
        <v>52632</v>
      </c>
    </row>
    <row r="995" spans="1:5" ht="31.5" x14ac:dyDescent="0.2">
      <c r="A995" s="63">
        <f>MAX(A$895:A994)+1</f>
        <v>273</v>
      </c>
      <c r="B995" s="177" t="s">
        <v>1287</v>
      </c>
      <c r="C995" s="52" t="s">
        <v>4</v>
      </c>
      <c r="D995" s="52" t="s">
        <v>2714</v>
      </c>
      <c r="E995" s="68">
        <v>50794</v>
      </c>
    </row>
    <row r="996" spans="1:5" x14ac:dyDescent="0.2">
      <c r="A996" s="141">
        <f>MAX(A$895:A995)+1</f>
        <v>274</v>
      </c>
      <c r="B996" s="174" t="s">
        <v>1288</v>
      </c>
      <c r="C996" s="51" t="s">
        <v>3</v>
      </c>
      <c r="D996" s="51" t="s">
        <v>1289</v>
      </c>
      <c r="E996" s="65">
        <v>72175</v>
      </c>
    </row>
    <row r="997" spans="1:5" x14ac:dyDescent="0.2">
      <c r="A997" s="141"/>
      <c r="B997" s="174"/>
      <c r="C997" s="51" t="s">
        <v>4</v>
      </c>
      <c r="D997" s="51" t="s">
        <v>1290</v>
      </c>
      <c r="E997" s="65">
        <v>51904</v>
      </c>
    </row>
    <row r="998" spans="1:5" x14ac:dyDescent="0.2">
      <c r="A998" s="141"/>
      <c r="B998" s="174"/>
      <c r="C998" s="51" t="s">
        <v>4</v>
      </c>
      <c r="D998" s="51" t="s">
        <v>1291</v>
      </c>
      <c r="E998" s="65">
        <v>45978</v>
      </c>
    </row>
    <row r="999" spans="1:5" x14ac:dyDescent="0.2">
      <c r="A999" s="141">
        <f>MAX(A$895:A998)+1</f>
        <v>275</v>
      </c>
      <c r="B999" s="174" t="s">
        <v>1292</v>
      </c>
      <c r="C999" s="51" t="s">
        <v>3</v>
      </c>
      <c r="D999" s="51" t="s">
        <v>1293</v>
      </c>
      <c r="E999" s="65">
        <v>75289</v>
      </c>
    </row>
    <row r="1000" spans="1:5" x14ac:dyDescent="0.2">
      <c r="A1000" s="141"/>
      <c r="B1000" s="174"/>
      <c r="C1000" s="51" t="s">
        <v>4</v>
      </c>
      <c r="D1000" s="51" t="s">
        <v>1294</v>
      </c>
      <c r="E1000" s="65">
        <v>67432</v>
      </c>
    </row>
    <row r="1001" spans="1:5" x14ac:dyDescent="0.2">
      <c r="A1001" s="141"/>
      <c r="B1001" s="174"/>
      <c r="C1001" s="51" t="s">
        <v>4</v>
      </c>
      <c r="D1001" s="51" t="s">
        <v>1295</v>
      </c>
      <c r="E1001" s="65">
        <v>64362</v>
      </c>
    </row>
    <row r="1002" spans="1:5" ht="47.25" x14ac:dyDescent="0.2">
      <c r="A1002" s="54">
        <f>MAX(A$895:A1001)+1</f>
        <v>276</v>
      </c>
      <c r="B1002" s="175" t="s">
        <v>1296</v>
      </c>
      <c r="C1002" s="51" t="s">
        <v>3</v>
      </c>
      <c r="D1002" s="51" t="s">
        <v>1297</v>
      </c>
      <c r="E1002" s="65">
        <v>55665</v>
      </c>
    </row>
    <row r="1003" spans="1:5" x14ac:dyDescent="0.2">
      <c r="A1003" s="141">
        <f>MAX(A$895:A1002)+1</f>
        <v>277</v>
      </c>
      <c r="B1003" s="174" t="s">
        <v>1298</v>
      </c>
      <c r="C1003" s="51" t="s">
        <v>3</v>
      </c>
      <c r="D1003" s="51" t="s">
        <v>1299</v>
      </c>
      <c r="E1003" s="65">
        <v>79170</v>
      </c>
    </row>
    <row r="1004" spans="1:5" x14ac:dyDescent="0.2">
      <c r="A1004" s="141"/>
      <c r="B1004" s="174"/>
      <c r="C1004" s="51" t="s">
        <v>4</v>
      </c>
      <c r="D1004" s="51" t="s">
        <v>1300</v>
      </c>
      <c r="E1004" s="65">
        <v>62096</v>
      </c>
    </row>
    <row r="1005" spans="1:5" x14ac:dyDescent="0.2">
      <c r="A1005" s="141"/>
      <c r="B1005" s="174"/>
      <c r="C1005" s="51" t="s">
        <v>4</v>
      </c>
      <c r="D1005" s="51" t="s">
        <v>1301</v>
      </c>
      <c r="E1005" s="65">
        <v>47879</v>
      </c>
    </row>
    <row r="1006" spans="1:5" x14ac:dyDescent="0.2">
      <c r="A1006" s="141">
        <f>MAX(A$895:A1005)+1</f>
        <v>278</v>
      </c>
      <c r="B1006" s="174" t="s">
        <v>1302</v>
      </c>
      <c r="C1006" s="51" t="s">
        <v>3</v>
      </c>
      <c r="D1006" s="51" t="s">
        <v>1303</v>
      </c>
      <c r="E1006" s="65">
        <v>70200</v>
      </c>
    </row>
    <row r="1007" spans="1:5" x14ac:dyDescent="0.2">
      <c r="A1007" s="141"/>
      <c r="B1007" s="174"/>
      <c r="C1007" s="51" t="s">
        <v>4</v>
      </c>
      <c r="D1007" s="51" t="s">
        <v>1304</v>
      </c>
      <c r="E1007" s="65">
        <v>50420</v>
      </c>
    </row>
    <row r="1008" spans="1:5" x14ac:dyDescent="0.2">
      <c r="A1008" s="141"/>
      <c r="B1008" s="174"/>
      <c r="C1008" s="51" t="s">
        <v>4</v>
      </c>
      <c r="D1008" s="53" t="s">
        <v>1305</v>
      </c>
      <c r="E1008" s="65">
        <v>65300</v>
      </c>
    </row>
    <row r="1009" spans="1:5" ht="31.5" x14ac:dyDescent="0.2">
      <c r="A1009" s="54">
        <f>MAX(A$895:A1008)+1</f>
        <v>279</v>
      </c>
      <c r="B1009" s="175" t="s">
        <v>1306</v>
      </c>
      <c r="C1009" s="51" t="s">
        <v>3</v>
      </c>
      <c r="D1009" s="51" t="s">
        <v>1307</v>
      </c>
      <c r="E1009" s="65">
        <v>67200</v>
      </c>
    </row>
    <row r="1010" spans="1:5" x14ac:dyDescent="0.2">
      <c r="A1010" s="141">
        <f>MAX(A$895:A1009)+1</f>
        <v>280</v>
      </c>
      <c r="B1010" s="174" t="s">
        <v>1308</v>
      </c>
      <c r="C1010" s="51" t="s">
        <v>3</v>
      </c>
      <c r="D1010" s="51" t="s">
        <v>1309</v>
      </c>
      <c r="E1010" s="65">
        <v>62850</v>
      </c>
    </row>
    <row r="1011" spans="1:5" x14ac:dyDescent="0.2">
      <c r="A1011" s="141"/>
      <c r="B1011" s="174"/>
      <c r="C1011" s="51" t="s">
        <v>4</v>
      </c>
      <c r="D1011" s="51" t="s">
        <v>1310</v>
      </c>
      <c r="E1011" s="65">
        <v>45104</v>
      </c>
    </row>
    <row r="1012" spans="1:5" x14ac:dyDescent="0.2">
      <c r="A1012" s="141"/>
      <c r="B1012" s="174"/>
      <c r="C1012" s="51" t="s">
        <v>4</v>
      </c>
      <c r="D1012" s="51" t="s">
        <v>1311</v>
      </c>
      <c r="E1012" s="65">
        <v>48032</v>
      </c>
    </row>
    <row r="1013" spans="1:5" x14ac:dyDescent="0.2">
      <c r="A1013" s="141">
        <f>MAX(A$895:A1012)+1</f>
        <v>281</v>
      </c>
      <c r="B1013" s="174" t="s">
        <v>1312</v>
      </c>
      <c r="C1013" s="51" t="s">
        <v>3</v>
      </c>
      <c r="D1013" s="51" t="s">
        <v>1313</v>
      </c>
      <c r="E1013" s="65">
        <v>56092</v>
      </c>
    </row>
    <row r="1014" spans="1:5" x14ac:dyDescent="0.2">
      <c r="A1014" s="141"/>
      <c r="B1014" s="174"/>
      <c r="C1014" s="51" t="s">
        <v>4</v>
      </c>
      <c r="D1014" s="51" t="s">
        <v>1314</v>
      </c>
      <c r="E1014" s="65">
        <v>44861</v>
      </c>
    </row>
    <row r="1015" spans="1:5" x14ac:dyDescent="0.2">
      <c r="A1015" s="141"/>
      <c r="B1015" s="174"/>
      <c r="C1015" s="51" t="s">
        <v>4</v>
      </c>
      <c r="D1015" s="51" t="s">
        <v>1315</v>
      </c>
      <c r="E1015" s="65">
        <v>37654</v>
      </c>
    </row>
    <row r="1016" spans="1:5" x14ac:dyDescent="0.2">
      <c r="A1016" s="141">
        <f>MAX(A$895:A1015)+1</f>
        <v>282</v>
      </c>
      <c r="B1016" s="174" t="s">
        <v>1316</v>
      </c>
      <c r="C1016" s="51" t="s">
        <v>3</v>
      </c>
      <c r="D1016" s="51" t="s">
        <v>1317</v>
      </c>
      <c r="E1016" s="65">
        <v>80191</v>
      </c>
    </row>
    <row r="1017" spans="1:5" x14ac:dyDescent="0.2">
      <c r="A1017" s="141"/>
      <c r="B1017" s="174"/>
      <c r="C1017" s="51" t="s">
        <v>4</v>
      </c>
      <c r="D1017" s="53" t="s">
        <v>1318</v>
      </c>
      <c r="E1017" s="65">
        <v>59690</v>
      </c>
    </row>
    <row r="1018" spans="1:5" x14ac:dyDescent="0.2">
      <c r="A1018" s="141"/>
      <c r="B1018" s="174"/>
      <c r="C1018" s="51" t="s">
        <v>4</v>
      </c>
      <c r="D1018" s="51" t="s">
        <v>1319</v>
      </c>
      <c r="E1018" s="65">
        <v>51013</v>
      </c>
    </row>
    <row r="1019" spans="1:5" ht="31.5" x14ac:dyDescent="0.2">
      <c r="A1019" s="64">
        <f>MAX(A$895:A1018)+1</f>
        <v>283</v>
      </c>
      <c r="B1019" s="178" t="s">
        <v>1320</v>
      </c>
      <c r="C1019" s="52" t="s">
        <v>3</v>
      </c>
      <c r="D1019" s="52" t="s">
        <v>1321</v>
      </c>
      <c r="E1019" s="68">
        <v>44030.559999999998</v>
      </c>
    </row>
    <row r="1020" spans="1:5" x14ac:dyDescent="0.2">
      <c r="A1020" s="141">
        <f>MAX(A$895:A1019)+1</f>
        <v>284</v>
      </c>
      <c r="B1020" s="174" t="s">
        <v>1322</v>
      </c>
      <c r="C1020" s="51" t="s">
        <v>3</v>
      </c>
      <c r="D1020" s="51" t="s">
        <v>1323</v>
      </c>
      <c r="E1020" s="65">
        <v>68575</v>
      </c>
    </row>
    <row r="1021" spans="1:5" x14ac:dyDescent="0.2">
      <c r="A1021" s="141"/>
      <c r="B1021" s="174"/>
      <c r="C1021" s="51" t="s">
        <v>4</v>
      </c>
      <c r="D1021" s="51" t="s">
        <v>1324</v>
      </c>
      <c r="E1021" s="65">
        <v>52711</v>
      </c>
    </row>
    <row r="1022" spans="1:5" ht="31.5" x14ac:dyDescent="0.2">
      <c r="A1022" s="54">
        <f>MAX(A$895:A1021)+1</f>
        <v>285</v>
      </c>
      <c r="B1022" s="175" t="s">
        <v>1325</v>
      </c>
      <c r="C1022" s="51" t="s">
        <v>3</v>
      </c>
      <c r="D1022" s="51" t="s">
        <v>1326</v>
      </c>
      <c r="E1022" s="65">
        <v>66617</v>
      </c>
    </row>
    <row r="1023" spans="1:5" x14ac:dyDescent="0.2">
      <c r="A1023" s="141">
        <f>MAX(A$895:A1022)+1</f>
        <v>286</v>
      </c>
      <c r="B1023" s="174" t="s">
        <v>1327</v>
      </c>
      <c r="C1023" s="51" t="s">
        <v>3</v>
      </c>
      <c r="D1023" s="51" t="s">
        <v>1328</v>
      </c>
      <c r="E1023" s="65">
        <v>71408</v>
      </c>
    </row>
    <row r="1024" spans="1:5" x14ac:dyDescent="0.2">
      <c r="A1024" s="141"/>
      <c r="B1024" s="174"/>
      <c r="C1024" s="51" t="s">
        <v>4</v>
      </c>
      <c r="D1024" s="51" t="s">
        <v>1329</v>
      </c>
      <c r="E1024" s="65">
        <v>67741</v>
      </c>
    </row>
    <row r="1025" spans="1:5" x14ac:dyDescent="0.2">
      <c r="A1025" s="141"/>
      <c r="B1025" s="174"/>
      <c r="C1025" s="51" t="s">
        <v>4</v>
      </c>
      <c r="D1025" s="51" t="s">
        <v>1330</v>
      </c>
      <c r="E1025" s="65">
        <v>47879</v>
      </c>
    </row>
    <row r="1026" spans="1:5" x14ac:dyDescent="0.2">
      <c r="A1026" s="141">
        <f>MAX(A$895:A1025)+1</f>
        <v>287</v>
      </c>
      <c r="B1026" s="174" t="s">
        <v>1331</v>
      </c>
      <c r="C1026" s="51" t="s">
        <v>3</v>
      </c>
      <c r="D1026" s="51" t="s">
        <v>1332</v>
      </c>
      <c r="E1026" s="65">
        <v>81058</v>
      </c>
    </row>
    <row r="1027" spans="1:5" x14ac:dyDescent="0.2">
      <c r="A1027" s="141"/>
      <c r="B1027" s="174"/>
      <c r="C1027" s="51" t="s">
        <v>4</v>
      </c>
      <c r="D1027" s="51" t="s">
        <v>1333</v>
      </c>
      <c r="E1027" s="65">
        <v>55359</v>
      </c>
    </row>
    <row r="1028" spans="1:5" x14ac:dyDescent="0.2">
      <c r="A1028" s="141"/>
      <c r="B1028" s="174"/>
      <c r="C1028" s="51" t="s">
        <v>4</v>
      </c>
      <c r="D1028" s="51" t="s">
        <v>1334</v>
      </c>
      <c r="E1028" s="65">
        <v>52757</v>
      </c>
    </row>
    <row r="1029" spans="1:5" x14ac:dyDescent="0.2">
      <c r="A1029" s="141">
        <f>MAX(A$895:A1028)+1</f>
        <v>288</v>
      </c>
      <c r="B1029" s="174" t="s">
        <v>1335</v>
      </c>
      <c r="C1029" s="51" t="s">
        <v>3</v>
      </c>
      <c r="D1029" s="51" t="s">
        <v>1336</v>
      </c>
      <c r="E1029" s="65">
        <v>75958</v>
      </c>
    </row>
    <row r="1030" spans="1:5" x14ac:dyDescent="0.2">
      <c r="A1030" s="141"/>
      <c r="B1030" s="174"/>
      <c r="C1030" s="51" t="s">
        <v>4</v>
      </c>
      <c r="D1030" s="51" t="s">
        <v>1337</v>
      </c>
      <c r="E1030" s="65">
        <v>53136</v>
      </c>
    </row>
    <row r="1031" spans="1:5" x14ac:dyDescent="0.2">
      <c r="A1031" s="141"/>
      <c r="B1031" s="174"/>
      <c r="C1031" s="51" t="s">
        <v>4</v>
      </c>
      <c r="D1031" s="51" t="s">
        <v>1338</v>
      </c>
      <c r="E1031" s="65">
        <v>55089</v>
      </c>
    </row>
    <row r="1032" spans="1:5" x14ac:dyDescent="0.2">
      <c r="A1032" s="141">
        <f>MAX(A$895:A1031)+1</f>
        <v>289</v>
      </c>
      <c r="B1032" s="174" t="s">
        <v>1339</v>
      </c>
      <c r="C1032" s="51" t="s">
        <v>3</v>
      </c>
      <c r="D1032" s="51" t="s">
        <v>1340</v>
      </c>
      <c r="E1032" s="65">
        <v>68300</v>
      </c>
    </row>
    <row r="1033" spans="1:5" x14ac:dyDescent="0.2">
      <c r="A1033" s="141"/>
      <c r="B1033" s="174"/>
      <c r="C1033" s="51" t="s">
        <v>4</v>
      </c>
      <c r="D1033" s="51" t="s">
        <v>1341</v>
      </c>
      <c r="E1033" s="65">
        <v>69537</v>
      </c>
    </row>
    <row r="1034" spans="1:5" x14ac:dyDescent="0.2">
      <c r="A1034" s="141"/>
      <c r="B1034" s="174"/>
      <c r="C1034" s="51" t="s">
        <v>4</v>
      </c>
      <c r="D1034" s="51" t="s">
        <v>1342</v>
      </c>
      <c r="E1034" s="65">
        <v>49915</v>
      </c>
    </row>
    <row r="1035" spans="1:5" x14ac:dyDescent="0.2">
      <c r="A1035" s="141">
        <f>MAX(A$895:A1034)+1</f>
        <v>290</v>
      </c>
      <c r="B1035" s="174" t="s">
        <v>1343</v>
      </c>
      <c r="C1035" s="51" t="s">
        <v>3</v>
      </c>
      <c r="D1035" s="51" t="s">
        <v>1344</v>
      </c>
      <c r="E1035" s="65">
        <v>72975</v>
      </c>
    </row>
    <row r="1036" spans="1:5" x14ac:dyDescent="0.2">
      <c r="A1036" s="141"/>
      <c r="B1036" s="174"/>
      <c r="C1036" s="51" t="s">
        <v>4</v>
      </c>
      <c r="D1036" s="51" t="s">
        <v>1345</v>
      </c>
      <c r="E1036" s="65">
        <v>61619</v>
      </c>
    </row>
    <row r="1037" spans="1:5" x14ac:dyDescent="0.2">
      <c r="A1037" s="141"/>
      <c r="B1037" s="174"/>
      <c r="C1037" s="51" t="s">
        <v>4</v>
      </c>
      <c r="D1037" s="51" t="s">
        <v>1346</v>
      </c>
      <c r="E1037" s="65">
        <v>49061.9</v>
      </c>
    </row>
    <row r="1038" spans="1:5" x14ac:dyDescent="0.2">
      <c r="A1038" s="141"/>
      <c r="B1038" s="174"/>
      <c r="C1038" s="51" t="s">
        <v>18</v>
      </c>
      <c r="D1038" s="51" t="s">
        <v>1347</v>
      </c>
      <c r="E1038" s="65">
        <v>57981</v>
      </c>
    </row>
    <row r="1039" spans="1:5" x14ac:dyDescent="0.2">
      <c r="A1039" s="141">
        <f>MAX(A$895:A1038)+1</f>
        <v>291</v>
      </c>
      <c r="B1039" s="179" t="s">
        <v>1348</v>
      </c>
      <c r="C1039" s="54" t="s">
        <v>65</v>
      </c>
      <c r="D1039" s="54" t="s">
        <v>1349</v>
      </c>
      <c r="E1039" s="65">
        <v>119362.84</v>
      </c>
    </row>
    <row r="1040" spans="1:5" x14ac:dyDescent="0.2">
      <c r="A1040" s="141"/>
      <c r="B1040" s="179"/>
      <c r="C1040" s="54" t="s">
        <v>66</v>
      </c>
      <c r="D1040" s="54" t="s">
        <v>1350</v>
      </c>
      <c r="E1040" s="65">
        <v>92061.93</v>
      </c>
    </row>
    <row r="1041" spans="1:5" x14ac:dyDescent="0.2">
      <c r="A1041" s="141"/>
      <c r="B1041" s="179"/>
      <c r="C1041" s="54" t="s">
        <v>66</v>
      </c>
      <c r="D1041" s="54" t="s">
        <v>1351</v>
      </c>
      <c r="E1041" s="65">
        <v>98878.25</v>
      </c>
    </row>
    <row r="1042" spans="1:5" x14ac:dyDescent="0.2">
      <c r="A1042" s="141"/>
      <c r="B1042" s="179"/>
      <c r="C1042" s="54" t="s">
        <v>66</v>
      </c>
      <c r="D1042" s="54" t="s">
        <v>1352</v>
      </c>
      <c r="E1042" s="65">
        <v>128912.88</v>
      </c>
    </row>
    <row r="1043" spans="1:5" x14ac:dyDescent="0.2">
      <c r="A1043" s="141"/>
      <c r="B1043" s="179"/>
      <c r="C1043" s="54" t="s">
        <v>66</v>
      </c>
      <c r="D1043" s="54" t="s">
        <v>1353</v>
      </c>
      <c r="E1043" s="65">
        <v>94215.72</v>
      </c>
    </row>
    <row r="1044" spans="1:5" x14ac:dyDescent="0.2">
      <c r="A1044" s="141">
        <f>MAX(A$895:A1043)+1</f>
        <v>292</v>
      </c>
      <c r="B1044" s="179" t="s">
        <v>1354</v>
      </c>
      <c r="C1044" s="54" t="s">
        <v>65</v>
      </c>
      <c r="D1044" s="54" t="s">
        <v>1355</v>
      </c>
      <c r="E1044" s="65">
        <v>112508</v>
      </c>
    </row>
    <row r="1045" spans="1:5" x14ac:dyDescent="0.2">
      <c r="A1045" s="141"/>
      <c r="B1045" s="179"/>
      <c r="C1045" s="54" t="s">
        <v>66</v>
      </c>
      <c r="D1045" s="54" t="s">
        <v>1356</v>
      </c>
      <c r="E1045" s="65">
        <v>88045</v>
      </c>
    </row>
    <row r="1046" spans="1:5" x14ac:dyDescent="0.2">
      <c r="A1046" s="141"/>
      <c r="B1046" s="179"/>
      <c r="C1046" s="54" t="s">
        <v>66</v>
      </c>
      <c r="D1046" s="54" t="s">
        <v>1357</v>
      </c>
      <c r="E1046" s="65">
        <v>65148</v>
      </c>
    </row>
    <row r="1047" spans="1:5" x14ac:dyDescent="0.2">
      <c r="A1047" s="141"/>
      <c r="B1047" s="179"/>
      <c r="C1047" s="54" t="s">
        <v>66</v>
      </c>
      <c r="D1047" s="54" t="s">
        <v>1358</v>
      </c>
      <c r="E1047" s="65">
        <v>55011</v>
      </c>
    </row>
    <row r="1048" spans="1:5" x14ac:dyDescent="0.2">
      <c r="A1048" s="141"/>
      <c r="B1048" s="179"/>
      <c r="C1048" s="54" t="s">
        <v>66</v>
      </c>
      <c r="D1048" s="54" t="s">
        <v>1359</v>
      </c>
      <c r="E1048" s="65">
        <v>53998</v>
      </c>
    </row>
    <row r="1049" spans="1:5" x14ac:dyDescent="0.2">
      <c r="A1049" s="141"/>
      <c r="B1049" s="179"/>
      <c r="C1049" s="54" t="s">
        <v>66</v>
      </c>
      <c r="D1049" s="54" t="s">
        <v>1360</v>
      </c>
      <c r="E1049" s="65">
        <v>77306</v>
      </c>
    </row>
    <row r="1050" spans="1:5" x14ac:dyDescent="0.2">
      <c r="A1050" s="141">
        <f>MAX(A$895:A1049)+1</f>
        <v>293</v>
      </c>
      <c r="B1050" s="179" t="s">
        <v>1361</v>
      </c>
      <c r="C1050" s="54" t="s">
        <v>65</v>
      </c>
      <c r="D1050" s="54" t="s">
        <v>1362</v>
      </c>
      <c r="E1050" s="65">
        <v>121983</v>
      </c>
    </row>
    <row r="1051" spans="1:5" x14ac:dyDescent="0.2">
      <c r="A1051" s="141"/>
      <c r="B1051" s="179"/>
      <c r="C1051" s="54" t="s">
        <v>66</v>
      </c>
      <c r="D1051" s="54" t="s">
        <v>1363</v>
      </c>
      <c r="E1051" s="65">
        <v>71137</v>
      </c>
    </row>
    <row r="1052" spans="1:5" x14ac:dyDescent="0.2">
      <c r="A1052" s="141"/>
      <c r="B1052" s="179"/>
      <c r="C1052" s="54" t="s">
        <v>66</v>
      </c>
      <c r="D1052" s="54" t="s">
        <v>1364</v>
      </c>
      <c r="E1052" s="65">
        <v>80774</v>
      </c>
    </row>
    <row r="1053" spans="1:5" x14ac:dyDescent="0.2">
      <c r="A1053" s="141"/>
      <c r="B1053" s="179"/>
      <c r="C1053" s="54" t="s">
        <v>66</v>
      </c>
      <c r="D1053" s="54" t="s">
        <v>1365</v>
      </c>
      <c r="E1053" s="65">
        <v>61380</v>
      </c>
    </row>
    <row r="1054" spans="1:5" x14ac:dyDescent="0.2">
      <c r="A1054" s="141">
        <f>MAX(A$895:A1053)+1</f>
        <v>294</v>
      </c>
      <c r="B1054" s="179" t="s">
        <v>1366</v>
      </c>
      <c r="C1054" s="54" t="s">
        <v>65</v>
      </c>
      <c r="D1054" s="54" t="s">
        <v>1367</v>
      </c>
      <c r="E1054" s="65">
        <v>103765</v>
      </c>
    </row>
    <row r="1055" spans="1:5" x14ac:dyDescent="0.2">
      <c r="A1055" s="141"/>
      <c r="B1055" s="179"/>
      <c r="C1055" s="54" t="s">
        <v>66</v>
      </c>
      <c r="D1055" s="54" t="s">
        <v>1368</v>
      </c>
      <c r="E1055" s="65">
        <v>63063</v>
      </c>
    </row>
    <row r="1056" spans="1:5" x14ac:dyDescent="0.2">
      <c r="A1056" s="141"/>
      <c r="B1056" s="179"/>
      <c r="C1056" s="54" t="s">
        <v>66</v>
      </c>
      <c r="D1056" s="54" t="s">
        <v>1369</v>
      </c>
      <c r="E1056" s="65">
        <v>39076</v>
      </c>
    </row>
    <row r="1057" spans="1:5" x14ac:dyDescent="0.2">
      <c r="A1057" s="141"/>
      <c r="B1057" s="179"/>
      <c r="C1057" s="54" t="s">
        <v>66</v>
      </c>
      <c r="D1057" s="54" t="s">
        <v>1370</v>
      </c>
      <c r="E1057" s="65">
        <v>70616</v>
      </c>
    </row>
    <row r="1058" spans="1:5" x14ac:dyDescent="0.2">
      <c r="A1058" s="141"/>
      <c r="B1058" s="179"/>
      <c r="C1058" s="54" t="s">
        <v>66</v>
      </c>
      <c r="D1058" s="54" t="s">
        <v>1371</v>
      </c>
      <c r="E1058" s="65">
        <v>76510</v>
      </c>
    </row>
    <row r="1059" spans="1:5" x14ac:dyDescent="0.2">
      <c r="A1059" s="141">
        <f>MAX(A$895:A1058)+1</f>
        <v>295</v>
      </c>
      <c r="B1059" s="179" t="s">
        <v>1372</v>
      </c>
      <c r="C1059" s="54" t="s">
        <v>65</v>
      </c>
      <c r="D1059" s="54" t="s">
        <v>1373</v>
      </c>
      <c r="E1059" s="65">
        <v>109950</v>
      </c>
    </row>
    <row r="1060" spans="1:5" x14ac:dyDescent="0.2">
      <c r="A1060" s="141"/>
      <c r="B1060" s="179"/>
      <c r="C1060" s="54" t="s">
        <v>66</v>
      </c>
      <c r="D1060" s="54" t="s">
        <v>1374</v>
      </c>
      <c r="E1060" s="65">
        <v>76114</v>
      </c>
    </row>
    <row r="1061" spans="1:5" x14ac:dyDescent="0.2">
      <c r="A1061" s="141"/>
      <c r="B1061" s="179"/>
      <c r="C1061" s="54" t="s">
        <v>66</v>
      </c>
      <c r="D1061" s="54" t="s">
        <v>1375</v>
      </c>
      <c r="E1061" s="65">
        <v>44525</v>
      </c>
    </row>
    <row r="1062" spans="1:5" x14ac:dyDescent="0.2">
      <c r="A1062" s="141"/>
      <c r="B1062" s="179"/>
      <c r="C1062" s="54" t="s">
        <v>66</v>
      </c>
      <c r="D1062" s="54" t="s">
        <v>1376</v>
      </c>
      <c r="E1062" s="65">
        <v>71644</v>
      </c>
    </row>
    <row r="1063" spans="1:5" x14ac:dyDescent="0.2">
      <c r="A1063" s="130">
        <f>MAX(A$895:A1062)+1</f>
        <v>296</v>
      </c>
      <c r="B1063" s="154" t="s">
        <v>1377</v>
      </c>
      <c r="C1063" s="35" t="s">
        <v>65</v>
      </c>
      <c r="D1063" s="35" t="s">
        <v>1378</v>
      </c>
      <c r="E1063" s="67">
        <v>128366.67</v>
      </c>
    </row>
    <row r="1064" spans="1:5" x14ac:dyDescent="0.2">
      <c r="A1064" s="130"/>
      <c r="B1064" s="154"/>
      <c r="C1064" s="35" t="s">
        <v>18</v>
      </c>
      <c r="D1064" s="35" t="s">
        <v>1379</v>
      </c>
      <c r="E1064" s="67">
        <v>91792.79</v>
      </c>
    </row>
    <row r="1065" spans="1:5" x14ac:dyDescent="0.2">
      <c r="A1065" s="130"/>
      <c r="B1065" s="154"/>
      <c r="C1065" s="35" t="s">
        <v>66</v>
      </c>
      <c r="D1065" s="35" t="s">
        <v>1380</v>
      </c>
      <c r="E1065" s="67">
        <v>98095.88</v>
      </c>
    </row>
    <row r="1066" spans="1:5" x14ac:dyDescent="0.2">
      <c r="A1066" s="130"/>
      <c r="B1066" s="154"/>
      <c r="C1066" s="35" t="s">
        <v>66</v>
      </c>
      <c r="D1066" s="35" t="s">
        <v>1381</v>
      </c>
      <c r="E1066" s="67">
        <v>92359.84</v>
      </c>
    </row>
    <row r="1067" spans="1:5" x14ac:dyDescent="0.2">
      <c r="A1067" s="130"/>
      <c r="B1067" s="154"/>
      <c r="C1067" s="35" t="s">
        <v>66</v>
      </c>
      <c r="D1067" s="35" t="s">
        <v>1382</v>
      </c>
      <c r="E1067" s="67">
        <v>86490</v>
      </c>
    </row>
    <row r="1068" spans="1:5" x14ac:dyDescent="0.2">
      <c r="A1068" s="130"/>
      <c r="B1068" s="154"/>
      <c r="C1068" s="35" t="s">
        <v>66</v>
      </c>
      <c r="D1068" s="35" t="s">
        <v>1383</v>
      </c>
      <c r="E1068" s="67">
        <v>94244.82</v>
      </c>
    </row>
    <row r="1069" spans="1:5" x14ac:dyDescent="0.2">
      <c r="A1069" s="130">
        <f>MAX(A$895:A1068)+1</f>
        <v>297</v>
      </c>
      <c r="B1069" s="154" t="s">
        <v>1384</v>
      </c>
      <c r="C1069" s="35" t="s">
        <v>65</v>
      </c>
      <c r="D1069" s="35" t="s">
        <v>1385</v>
      </c>
      <c r="E1069" s="67">
        <v>119125.86</v>
      </c>
    </row>
    <row r="1070" spans="1:5" x14ac:dyDescent="0.2">
      <c r="A1070" s="130"/>
      <c r="B1070" s="154"/>
      <c r="C1070" s="35" t="s">
        <v>66</v>
      </c>
      <c r="D1070" s="35" t="s">
        <v>1386</v>
      </c>
      <c r="E1070" s="67">
        <v>72989.509999999995</v>
      </c>
    </row>
    <row r="1071" spans="1:5" x14ac:dyDescent="0.2">
      <c r="A1071" s="130"/>
      <c r="B1071" s="154"/>
      <c r="C1071" s="35" t="s">
        <v>66</v>
      </c>
      <c r="D1071" s="35" t="s">
        <v>1387</v>
      </c>
      <c r="E1071" s="67">
        <v>71833.64</v>
      </c>
    </row>
    <row r="1072" spans="1:5" x14ac:dyDescent="0.2">
      <c r="A1072" s="130"/>
      <c r="B1072" s="154"/>
      <c r="C1072" s="35" t="s">
        <v>66</v>
      </c>
      <c r="D1072" s="35" t="s">
        <v>1388</v>
      </c>
      <c r="E1072" s="67">
        <v>73970.09</v>
      </c>
    </row>
    <row r="1073" spans="1:5" x14ac:dyDescent="0.2">
      <c r="A1073" s="130"/>
      <c r="B1073" s="154"/>
      <c r="C1073" s="35" t="s">
        <v>66</v>
      </c>
      <c r="D1073" s="35" t="s">
        <v>1389</v>
      </c>
      <c r="E1073" s="67">
        <v>73199.78</v>
      </c>
    </row>
    <row r="1074" spans="1:5" x14ac:dyDescent="0.2">
      <c r="A1074" s="130"/>
      <c r="B1074" s="154"/>
      <c r="C1074" s="35" t="s">
        <v>18</v>
      </c>
      <c r="D1074" s="35" t="s">
        <v>1390</v>
      </c>
      <c r="E1074" s="67">
        <v>69461.56</v>
      </c>
    </row>
    <row r="1075" spans="1:5" x14ac:dyDescent="0.2">
      <c r="A1075" s="130">
        <f>MAX(A$895:A1074)+1</f>
        <v>298</v>
      </c>
      <c r="B1075" s="154" t="s">
        <v>1391</v>
      </c>
      <c r="C1075" s="35" t="s">
        <v>65</v>
      </c>
      <c r="D1075" s="35" t="s">
        <v>1392</v>
      </c>
      <c r="E1075" s="67">
        <v>85200</v>
      </c>
    </row>
    <row r="1076" spans="1:5" x14ac:dyDescent="0.2">
      <c r="A1076" s="130"/>
      <c r="B1076" s="154"/>
      <c r="C1076" s="35" t="s">
        <v>72</v>
      </c>
      <c r="D1076" s="35" t="s">
        <v>1393</v>
      </c>
      <c r="E1076" s="67">
        <v>58740.58</v>
      </c>
    </row>
    <row r="1077" spans="1:5" x14ac:dyDescent="0.2">
      <c r="A1077" s="130"/>
      <c r="B1077" s="154"/>
      <c r="C1077" s="35" t="s">
        <v>72</v>
      </c>
      <c r="D1077" s="35" t="s">
        <v>1394</v>
      </c>
      <c r="E1077" s="67">
        <v>57900.5</v>
      </c>
    </row>
    <row r="1078" spans="1:5" x14ac:dyDescent="0.2">
      <c r="A1078" s="130"/>
      <c r="B1078" s="154"/>
      <c r="C1078" s="35" t="s">
        <v>72</v>
      </c>
      <c r="D1078" s="35" t="s">
        <v>1395</v>
      </c>
      <c r="E1078" s="67">
        <v>507410.1</v>
      </c>
    </row>
    <row r="1079" spans="1:5" x14ac:dyDescent="0.2">
      <c r="A1079" s="130"/>
      <c r="B1079" s="154"/>
      <c r="C1079" s="35" t="s">
        <v>72</v>
      </c>
      <c r="D1079" s="35" t="s">
        <v>1396</v>
      </c>
      <c r="E1079" s="67">
        <v>55359.8</v>
      </c>
    </row>
    <row r="1080" spans="1:5" x14ac:dyDescent="0.2">
      <c r="A1080" s="130"/>
      <c r="B1080" s="154"/>
      <c r="C1080" s="35" t="s">
        <v>72</v>
      </c>
      <c r="D1080" s="35" t="s">
        <v>1397</v>
      </c>
      <c r="E1080" s="67">
        <v>45413.8</v>
      </c>
    </row>
    <row r="1081" spans="1:5" x14ac:dyDescent="0.2">
      <c r="A1081" s="130"/>
      <c r="B1081" s="154"/>
      <c r="C1081" s="35" t="s">
        <v>72</v>
      </c>
      <c r="D1081" s="35" t="s">
        <v>1398</v>
      </c>
      <c r="E1081" s="67">
        <v>40780.400000000001</v>
      </c>
    </row>
    <row r="1082" spans="1:5" x14ac:dyDescent="0.2">
      <c r="A1082" s="130"/>
      <c r="B1082" s="154"/>
      <c r="C1082" s="35" t="s">
        <v>18</v>
      </c>
      <c r="D1082" s="35" t="s">
        <v>1399</v>
      </c>
      <c r="E1082" s="67">
        <v>40800.6</v>
      </c>
    </row>
    <row r="1083" spans="1:5" x14ac:dyDescent="0.2">
      <c r="A1083" s="130">
        <f>MAX(A$895:A1082)+1</f>
        <v>299</v>
      </c>
      <c r="B1083" s="154" t="s">
        <v>1400</v>
      </c>
      <c r="C1083" s="35" t="s">
        <v>65</v>
      </c>
      <c r="D1083" s="35" t="s">
        <v>1401</v>
      </c>
      <c r="E1083" s="67">
        <v>126283.33</v>
      </c>
    </row>
    <row r="1084" spans="1:5" x14ac:dyDescent="0.2">
      <c r="A1084" s="130"/>
      <c r="B1084" s="154"/>
      <c r="C1084" s="35" t="s">
        <v>66</v>
      </c>
      <c r="D1084" s="35" t="s">
        <v>1402</v>
      </c>
      <c r="E1084" s="67">
        <v>100444.92</v>
      </c>
    </row>
    <row r="1085" spans="1:5" x14ac:dyDescent="0.2">
      <c r="A1085" s="130"/>
      <c r="B1085" s="154"/>
      <c r="C1085" s="35" t="s">
        <v>66</v>
      </c>
      <c r="D1085" s="35" t="s">
        <v>1403</v>
      </c>
      <c r="E1085" s="67">
        <v>95577.7</v>
      </c>
    </row>
    <row r="1086" spans="1:5" x14ac:dyDescent="0.2">
      <c r="A1086" s="130"/>
      <c r="B1086" s="154"/>
      <c r="C1086" s="35" t="s">
        <v>66</v>
      </c>
      <c r="D1086" s="35" t="s">
        <v>1404</v>
      </c>
      <c r="E1086" s="67">
        <v>102704.66</v>
      </c>
    </row>
    <row r="1087" spans="1:5" x14ac:dyDescent="0.2">
      <c r="A1087" s="130"/>
      <c r="B1087" s="154"/>
      <c r="C1087" s="35" t="s">
        <v>66</v>
      </c>
      <c r="D1087" s="35" t="s">
        <v>1405</v>
      </c>
      <c r="E1087" s="67">
        <v>77783.19</v>
      </c>
    </row>
    <row r="1088" spans="1:5" x14ac:dyDescent="0.2">
      <c r="A1088" s="130"/>
      <c r="B1088" s="154"/>
      <c r="C1088" s="35" t="s">
        <v>66</v>
      </c>
      <c r="D1088" s="35" t="s">
        <v>1406</v>
      </c>
      <c r="E1088" s="67">
        <v>83470.789999999994</v>
      </c>
    </row>
    <row r="1089" spans="1:5" x14ac:dyDescent="0.2">
      <c r="A1089" s="130"/>
      <c r="B1089" s="154"/>
      <c r="C1089" s="35" t="s">
        <v>66</v>
      </c>
      <c r="D1089" s="35" t="s">
        <v>1407</v>
      </c>
      <c r="E1089" s="67">
        <v>29665.8</v>
      </c>
    </row>
    <row r="1090" spans="1:5" x14ac:dyDescent="0.2">
      <c r="A1090" s="130"/>
      <c r="B1090" s="154"/>
      <c r="C1090" s="35" t="s">
        <v>18</v>
      </c>
      <c r="D1090" s="35" t="s">
        <v>1408</v>
      </c>
      <c r="E1090" s="67">
        <v>98877.29</v>
      </c>
    </row>
    <row r="1091" spans="1:5" x14ac:dyDescent="0.2">
      <c r="A1091" s="130">
        <f>MAX(A$895:A1090)+1</f>
        <v>300</v>
      </c>
      <c r="B1091" s="154" t="s">
        <v>1409</v>
      </c>
      <c r="C1091" s="35" t="s">
        <v>65</v>
      </c>
      <c r="D1091" s="35" t="s">
        <v>1410</v>
      </c>
      <c r="E1091" s="67">
        <v>110749.73</v>
      </c>
    </row>
    <row r="1092" spans="1:5" x14ac:dyDescent="0.2">
      <c r="A1092" s="130"/>
      <c r="B1092" s="154"/>
      <c r="C1092" s="35" t="s">
        <v>66</v>
      </c>
      <c r="D1092" s="35" t="s">
        <v>1411</v>
      </c>
      <c r="E1092" s="67">
        <v>89971.97</v>
      </c>
    </row>
    <row r="1093" spans="1:5" x14ac:dyDescent="0.2">
      <c r="A1093" s="130"/>
      <c r="B1093" s="154"/>
      <c r="C1093" s="35" t="s">
        <v>66</v>
      </c>
      <c r="D1093" s="35" t="s">
        <v>1412</v>
      </c>
      <c r="E1093" s="67">
        <v>96322.84</v>
      </c>
    </row>
    <row r="1094" spans="1:5" x14ac:dyDescent="0.2">
      <c r="A1094" s="130"/>
      <c r="B1094" s="154"/>
      <c r="C1094" s="35" t="s">
        <v>66</v>
      </c>
      <c r="D1094" s="35" t="s">
        <v>1413</v>
      </c>
      <c r="E1094" s="67">
        <v>70324.23</v>
      </c>
    </row>
    <row r="1095" spans="1:5" x14ac:dyDescent="0.2">
      <c r="A1095" s="130"/>
      <c r="B1095" s="154"/>
      <c r="C1095" s="35" t="s">
        <v>66</v>
      </c>
      <c r="D1095" s="35" t="s">
        <v>1414</v>
      </c>
      <c r="E1095" s="67">
        <v>44984.43</v>
      </c>
    </row>
    <row r="1096" spans="1:5" x14ac:dyDescent="0.2">
      <c r="A1096" s="130"/>
      <c r="B1096" s="154"/>
      <c r="C1096" s="35" t="s">
        <v>18</v>
      </c>
      <c r="D1096" s="35" t="s">
        <v>1415</v>
      </c>
      <c r="E1096" s="67">
        <v>92208.08</v>
      </c>
    </row>
    <row r="1097" spans="1:5" x14ac:dyDescent="0.2">
      <c r="A1097" s="130">
        <f>MAX(A$895:A1096)+1</f>
        <v>301</v>
      </c>
      <c r="B1097" s="154" t="s">
        <v>1416</v>
      </c>
      <c r="C1097" s="35" t="s">
        <v>65</v>
      </c>
      <c r="D1097" s="35" t="s">
        <v>1417</v>
      </c>
      <c r="E1097" s="67">
        <v>151359.09</v>
      </c>
    </row>
    <row r="1098" spans="1:5" x14ac:dyDescent="0.2">
      <c r="A1098" s="130"/>
      <c r="B1098" s="154"/>
      <c r="C1098" s="35" t="s">
        <v>66</v>
      </c>
      <c r="D1098" s="35" t="s">
        <v>1418</v>
      </c>
      <c r="E1098" s="67">
        <v>83964.3</v>
      </c>
    </row>
    <row r="1099" spans="1:5" x14ac:dyDescent="0.2">
      <c r="A1099" s="130"/>
      <c r="B1099" s="154"/>
      <c r="C1099" s="35" t="s">
        <v>66</v>
      </c>
      <c r="D1099" s="35" t="s">
        <v>1419</v>
      </c>
      <c r="E1099" s="67">
        <v>112590.24</v>
      </c>
    </row>
    <row r="1100" spans="1:5" x14ac:dyDescent="0.2">
      <c r="A1100" s="130"/>
      <c r="B1100" s="154"/>
      <c r="C1100" s="35" t="s">
        <v>66</v>
      </c>
      <c r="D1100" s="35" t="s">
        <v>1420</v>
      </c>
      <c r="E1100" s="67">
        <v>77053.98</v>
      </c>
    </row>
    <row r="1101" spans="1:5" x14ac:dyDescent="0.2">
      <c r="A1101" s="130"/>
      <c r="B1101" s="154"/>
      <c r="C1101" s="35" t="s">
        <v>66</v>
      </c>
      <c r="D1101" s="35" t="s">
        <v>1421</v>
      </c>
      <c r="E1101" s="67">
        <v>88550.33</v>
      </c>
    </row>
    <row r="1102" spans="1:5" x14ac:dyDescent="0.2">
      <c r="A1102" s="130"/>
      <c r="B1102" s="154"/>
      <c r="C1102" s="35" t="s">
        <v>66</v>
      </c>
      <c r="D1102" s="35" t="s">
        <v>1422</v>
      </c>
      <c r="E1102" s="67">
        <v>142336.92000000001</v>
      </c>
    </row>
    <row r="1103" spans="1:5" x14ac:dyDescent="0.2">
      <c r="A1103" s="130"/>
      <c r="B1103" s="154"/>
      <c r="C1103" s="35" t="s">
        <v>66</v>
      </c>
      <c r="D1103" s="35" t="s">
        <v>1423</v>
      </c>
      <c r="E1103" s="67">
        <v>88072.320000000007</v>
      </c>
    </row>
    <row r="1104" spans="1:5" x14ac:dyDescent="0.2">
      <c r="A1104" s="130"/>
      <c r="B1104" s="154"/>
      <c r="C1104" s="35" t="s">
        <v>18</v>
      </c>
      <c r="D1104" s="35" t="s">
        <v>1424</v>
      </c>
      <c r="E1104" s="67">
        <v>64207.61</v>
      </c>
    </row>
    <row r="1105" spans="1:5" x14ac:dyDescent="0.2">
      <c r="A1105" s="130"/>
      <c r="B1105" s="154"/>
      <c r="C1105" s="35" t="s">
        <v>18</v>
      </c>
      <c r="D1105" s="35" t="s">
        <v>1425</v>
      </c>
      <c r="E1105" s="67">
        <v>68129.14</v>
      </c>
    </row>
    <row r="1106" spans="1:5" x14ac:dyDescent="0.2">
      <c r="A1106" s="130">
        <f>MAX(A$895:A1105)+1</f>
        <v>302</v>
      </c>
      <c r="B1106" s="154" t="s">
        <v>1426</v>
      </c>
      <c r="C1106" s="35" t="s">
        <v>1427</v>
      </c>
      <c r="D1106" s="35" t="s">
        <v>1428</v>
      </c>
      <c r="E1106" s="67">
        <v>128508</v>
      </c>
    </row>
    <row r="1107" spans="1:5" x14ac:dyDescent="0.2">
      <c r="A1107" s="130"/>
      <c r="B1107" s="154"/>
      <c r="C1107" s="35" t="s">
        <v>80</v>
      </c>
      <c r="D1107" s="35" t="s">
        <v>1429</v>
      </c>
      <c r="E1107" s="67">
        <v>105514</v>
      </c>
    </row>
    <row r="1108" spans="1:5" x14ac:dyDescent="0.2">
      <c r="A1108" s="130"/>
      <c r="B1108" s="154"/>
      <c r="C1108" s="35" t="s">
        <v>80</v>
      </c>
      <c r="D1108" s="35" t="s">
        <v>1430</v>
      </c>
      <c r="E1108" s="67">
        <v>105092</v>
      </c>
    </row>
    <row r="1109" spans="1:5" x14ac:dyDescent="0.2">
      <c r="A1109" s="130"/>
      <c r="B1109" s="154"/>
      <c r="C1109" s="35" t="s">
        <v>80</v>
      </c>
      <c r="D1109" s="35" t="s">
        <v>1431</v>
      </c>
      <c r="E1109" s="67">
        <v>79443</v>
      </c>
    </row>
    <row r="1110" spans="1:5" x14ac:dyDescent="0.2">
      <c r="A1110" s="130"/>
      <c r="B1110" s="154"/>
      <c r="C1110" s="35" t="s">
        <v>80</v>
      </c>
      <c r="D1110" s="35" t="s">
        <v>1432</v>
      </c>
      <c r="E1110" s="67">
        <v>86972</v>
      </c>
    </row>
    <row r="1111" spans="1:5" x14ac:dyDescent="0.2">
      <c r="A1111" s="130"/>
      <c r="B1111" s="154"/>
      <c r="C1111" s="35" t="s">
        <v>80</v>
      </c>
      <c r="D1111" s="35" t="s">
        <v>1433</v>
      </c>
      <c r="E1111" s="67">
        <v>86972</v>
      </c>
    </row>
    <row r="1112" spans="1:5" x14ac:dyDescent="0.2">
      <c r="A1112" s="130"/>
      <c r="B1112" s="154"/>
      <c r="C1112" s="35" t="s">
        <v>80</v>
      </c>
      <c r="D1112" s="35" t="s">
        <v>1434</v>
      </c>
      <c r="E1112" s="67">
        <v>70403</v>
      </c>
    </row>
    <row r="1113" spans="1:5" x14ac:dyDescent="0.2">
      <c r="A1113" s="130"/>
      <c r="B1113" s="154"/>
      <c r="C1113" s="35" t="s">
        <v>80</v>
      </c>
      <c r="D1113" s="35" t="s">
        <v>1435</v>
      </c>
      <c r="E1113" s="67">
        <v>78063</v>
      </c>
    </row>
    <row r="1114" spans="1:5" x14ac:dyDescent="0.2">
      <c r="A1114" s="130"/>
      <c r="B1114" s="154"/>
      <c r="C1114" s="35" t="s">
        <v>1436</v>
      </c>
      <c r="D1114" s="35" t="s">
        <v>1437</v>
      </c>
      <c r="E1114" s="67">
        <v>82866</v>
      </c>
    </row>
    <row r="1115" spans="1:5" x14ac:dyDescent="0.2">
      <c r="A1115" s="130">
        <f>MAX(A$895:A1114)+1</f>
        <v>303</v>
      </c>
      <c r="B1115" s="154" t="s">
        <v>1438</v>
      </c>
      <c r="C1115" s="35" t="s">
        <v>65</v>
      </c>
      <c r="D1115" s="35" t="s">
        <v>1439</v>
      </c>
      <c r="E1115" s="67">
        <v>153335</v>
      </c>
    </row>
    <row r="1116" spans="1:5" x14ac:dyDescent="0.2">
      <c r="A1116" s="130"/>
      <c r="B1116" s="154"/>
      <c r="C1116" s="35" t="s">
        <v>66</v>
      </c>
      <c r="D1116" s="35" t="s">
        <v>1440</v>
      </c>
      <c r="E1116" s="67">
        <v>113642</v>
      </c>
    </row>
    <row r="1117" spans="1:5" x14ac:dyDescent="0.2">
      <c r="A1117" s="130"/>
      <c r="B1117" s="154"/>
      <c r="C1117" s="35" t="s">
        <v>66</v>
      </c>
      <c r="D1117" s="35" t="s">
        <v>1441</v>
      </c>
      <c r="E1117" s="67">
        <v>79233</v>
      </c>
    </row>
    <row r="1118" spans="1:5" x14ac:dyDescent="0.2">
      <c r="A1118" s="130"/>
      <c r="B1118" s="154"/>
      <c r="C1118" s="35" t="s">
        <v>66</v>
      </c>
      <c r="D1118" s="35" t="s">
        <v>1442</v>
      </c>
      <c r="E1118" s="67">
        <v>131211</v>
      </c>
    </row>
    <row r="1119" spans="1:5" x14ac:dyDescent="0.2">
      <c r="A1119" s="130"/>
      <c r="B1119" s="154"/>
      <c r="C1119" s="35" t="s">
        <v>66</v>
      </c>
      <c r="D1119" s="35" t="s">
        <v>1443</v>
      </c>
      <c r="E1119" s="67">
        <v>87347</v>
      </c>
    </row>
    <row r="1120" spans="1:5" x14ac:dyDescent="0.2">
      <c r="A1120" s="130"/>
      <c r="B1120" s="154"/>
      <c r="C1120" s="35" t="s">
        <v>66</v>
      </c>
      <c r="D1120" s="35" t="s">
        <v>1444</v>
      </c>
      <c r="E1120" s="67">
        <v>130572</v>
      </c>
    </row>
    <row r="1121" spans="1:5" x14ac:dyDescent="0.2">
      <c r="A1121" s="130"/>
      <c r="B1121" s="154"/>
      <c r="C1121" s="35" t="s">
        <v>66</v>
      </c>
      <c r="D1121" s="35" t="s">
        <v>1445</v>
      </c>
      <c r="E1121" s="67">
        <v>120947</v>
      </c>
    </row>
    <row r="1122" spans="1:5" x14ac:dyDescent="0.2">
      <c r="A1122" s="130"/>
      <c r="B1122" s="154"/>
      <c r="C1122" s="35" t="s">
        <v>66</v>
      </c>
      <c r="D1122" s="35" t="s">
        <v>1446</v>
      </c>
      <c r="E1122" s="67">
        <v>85105</v>
      </c>
    </row>
    <row r="1123" spans="1:5" x14ac:dyDescent="0.2">
      <c r="A1123" s="130"/>
      <c r="B1123" s="154"/>
      <c r="C1123" s="35" t="s">
        <v>66</v>
      </c>
      <c r="D1123" s="35" t="s">
        <v>1447</v>
      </c>
      <c r="E1123" s="67">
        <v>98217</v>
      </c>
    </row>
    <row r="1124" spans="1:5" x14ac:dyDescent="0.2">
      <c r="A1124" s="130"/>
      <c r="B1124" s="154"/>
      <c r="C1124" s="35" t="s">
        <v>18</v>
      </c>
      <c r="D1124" s="35" t="s">
        <v>1448</v>
      </c>
      <c r="E1124" s="67">
        <v>119064</v>
      </c>
    </row>
    <row r="1125" spans="1:5" x14ac:dyDescent="0.2">
      <c r="A1125" s="130">
        <f>MAX(A$895:A1124)+1</f>
        <v>304</v>
      </c>
      <c r="B1125" s="154" t="s">
        <v>1449</v>
      </c>
      <c r="C1125" s="35" t="s">
        <v>65</v>
      </c>
      <c r="D1125" s="35" t="s">
        <v>1450</v>
      </c>
      <c r="E1125" s="67">
        <v>152043.16</v>
      </c>
    </row>
    <row r="1126" spans="1:5" x14ac:dyDescent="0.2">
      <c r="A1126" s="130"/>
      <c r="B1126" s="154"/>
      <c r="C1126" s="35" t="s">
        <v>66</v>
      </c>
      <c r="D1126" s="35" t="s">
        <v>1451</v>
      </c>
      <c r="E1126" s="67">
        <v>77201.570000000007</v>
      </c>
    </row>
    <row r="1127" spans="1:5" x14ac:dyDescent="0.2">
      <c r="A1127" s="130"/>
      <c r="B1127" s="154"/>
      <c r="C1127" s="35" t="s">
        <v>66</v>
      </c>
      <c r="D1127" s="35" t="s">
        <v>1452</v>
      </c>
      <c r="E1127" s="67">
        <v>70627.61</v>
      </c>
    </row>
    <row r="1128" spans="1:5" x14ac:dyDescent="0.2">
      <c r="A1128" s="130"/>
      <c r="B1128" s="154"/>
      <c r="C1128" s="35" t="s">
        <v>66</v>
      </c>
      <c r="D1128" s="35" t="s">
        <v>1453</v>
      </c>
      <c r="E1128" s="67">
        <v>83170.77</v>
      </c>
    </row>
    <row r="1129" spans="1:5" x14ac:dyDescent="0.2">
      <c r="A1129" s="130"/>
      <c r="B1129" s="154"/>
      <c r="C1129" s="35" t="s">
        <v>66</v>
      </c>
      <c r="D1129" s="35" t="s">
        <v>1454</v>
      </c>
      <c r="E1129" s="67">
        <v>84823.83</v>
      </c>
    </row>
    <row r="1130" spans="1:5" x14ac:dyDescent="0.2">
      <c r="A1130" s="130"/>
      <c r="B1130" s="154"/>
      <c r="C1130" s="35" t="s">
        <v>66</v>
      </c>
      <c r="D1130" s="35" t="s">
        <v>1455</v>
      </c>
      <c r="E1130" s="67">
        <v>110162.54</v>
      </c>
    </row>
    <row r="1131" spans="1:5" x14ac:dyDescent="0.2">
      <c r="A1131" s="130"/>
      <c r="B1131" s="154"/>
      <c r="C1131" s="35" t="s">
        <v>66</v>
      </c>
      <c r="D1131" s="35" t="s">
        <v>1456</v>
      </c>
      <c r="E1131" s="67">
        <v>89474.61</v>
      </c>
    </row>
    <row r="1132" spans="1:5" x14ac:dyDescent="0.2">
      <c r="A1132" s="130"/>
      <c r="B1132" s="154"/>
      <c r="C1132" s="35" t="s">
        <v>66</v>
      </c>
      <c r="D1132" s="35" t="s">
        <v>1457</v>
      </c>
      <c r="E1132" s="67">
        <v>84134.01</v>
      </c>
    </row>
    <row r="1133" spans="1:5" x14ac:dyDescent="0.2">
      <c r="A1133" s="130"/>
      <c r="B1133" s="154"/>
      <c r="C1133" s="35" t="s">
        <v>66</v>
      </c>
      <c r="D1133" s="35" t="s">
        <v>1458</v>
      </c>
      <c r="E1133" s="67">
        <v>104299.13</v>
      </c>
    </row>
    <row r="1134" spans="1:5" x14ac:dyDescent="0.2">
      <c r="A1134" s="130"/>
      <c r="B1134" s="154"/>
      <c r="C1134" s="35" t="s">
        <v>18</v>
      </c>
      <c r="D1134" s="35" t="s">
        <v>1459</v>
      </c>
      <c r="E1134" s="67">
        <v>89415.58</v>
      </c>
    </row>
    <row r="1135" spans="1:5" x14ac:dyDescent="0.2">
      <c r="A1135" s="130">
        <f>MAX(A$895:A1134)+1</f>
        <v>305</v>
      </c>
      <c r="B1135" s="154" t="s">
        <v>1460</v>
      </c>
      <c r="C1135" s="35" t="s">
        <v>65</v>
      </c>
      <c r="D1135" s="35" t="s">
        <v>1461</v>
      </c>
      <c r="E1135" s="67">
        <v>146836.01</v>
      </c>
    </row>
    <row r="1136" spans="1:5" x14ac:dyDescent="0.2">
      <c r="A1136" s="130"/>
      <c r="B1136" s="154"/>
      <c r="C1136" s="35" t="s">
        <v>66</v>
      </c>
      <c r="D1136" s="35" t="s">
        <v>1462</v>
      </c>
      <c r="E1136" s="67">
        <v>110479.71</v>
      </c>
    </row>
    <row r="1137" spans="1:5" x14ac:dyDescent="0.2">
      <c r="A1137" s="130"/>
      <c r="B1137" s="154"/>
      <c r="C1137" s="35" t="s">
        <v>66</v>
      </c>
      <c r="D1137" s="35" t="s">
        <v>1463</v>
      </c>
      <c r="E1137" s="67">
        <v>117047.51</v>
      </c>
    </row>
    <row r="1138" spans="1:5" x14ac:dyDescent="0.2">
      <c r="A1138" s="130"/>
      <c r="B1138" s="154"/>
      <c r="C1138" s="35" t="s">
        <v>66</v>
      </c>
      <c r="D1138" s="35" t="s">
        <v>1464</v>
      </c>
      <c r="E1138" s="67">
        <v>97964.85</v>
      </c>
    </row>
    <row r="1139" spans="1:5" x14ac:dyDescent="0.2">
      <c r="A1139" s="130"/>
      <c r="B1139" s="154"/>
      <c r="C1139" s="35" t="s">
        <v>66</v>
      </c>
      <c r="D1139" s="35" t="s">
        <v>1465</v>
      </c>
      <c r="E1139" s="67">
        <v>112726.53</v>
      </c>
    </row>
    <row r="1140" spans="1:5" x14ac:dyDescent="0.2">
      <c r="A1140" s="130"/>
      <c r="B1140" s="154"/>
      <c r="C1140" s="35" t="s">
        <v>66</v>
      </c>
      <c r="D1140" s="35" t="s">
        <v>1466</v>
      </c>
      <c r="E1140" s="67">
        <v>85601.9</v>
      </c>
    </row>
    <row r="1141" spans="1:5" x14ac:dyDescent="0.2">
      <c r="A1141" s="130"/>
      <c r="B1141" s="154"/>
      <c r="C1141" s="35" t="s">
        <v>18</v>
      </c>
      <c r="D1141" s="35" t="s">
        <v>1467</v>
      </c>
      <c r="E1141" s="67">
        <v>106571.57</v>
      </c>
    </row>
    <row r="1142" spans="1:5" x14ac:dyDescent="0.2">
      <c r="A1142" s="141">
        <f>MAX(A$895:A1141)+1</f>
        <v>306</v>
      </c>
      <c r="B1142" s="179" t="s">
        <v>1468</v>
      </c>
      <c r="C1142" s="54" t="s">
        <v>65</v>
      </c>
      <c r="D1142" s="54" t="s">
        <v>1469</v>
      </c>
      <c r="E1142" s="65">
        <v>96769</v>
      </c>
    </row>
    <row r="1143" spans="1:5" x14ac:dyDescent="0.2">
      <c r="A1143" s="141"/>
      <c r="B1143" s="179"/>
      <c r="C1143" s="54" t="s">
        <v>66</v>
      </c>
      <c r="D1143" s="54" t="s">
        <v>1470</v>
      </c>
      <c r="E1143" s="65">
        <v>64359</v>
      </c>
    </row>
    <row r="1144" spans="1:5" x14ac:dyDescent="0.2">
      <c r="A1144" s="141"/>
      <c r="B1144" s="179"/>
      <c r="C1144" s="54" t="s">
        <v>66</v>
      </c>
      <c r="D1144" s="54" t="s">
        <v>1471</v>
      </c>
      <c r="E1144" s="65">
        <v>66875</v>
      </c>
    </row>
    <row r="1145" spans="1:5" x14ac:dyDescent="0.2">
      <c r="A1145" s="141"/>
      <c r="B1145" s="179"/>
      <c r="C1145" s="54" t="s">
        <v>66</v>
      </c>
      <c r="D1145" s="54" t="s">
        <v>1472</v>
      </c>
      <c r="E1145" s="65">
        <v>73586</v>
      </c>
    </row>
    <row r="1146" spans="1:5" x14ac:dyDescent="0.2">
      <c r="A1146" s="141">
        <f>MAX(A$895:A1145)+1</f>
        <v>307</v>
      </c>
      <c r="B1146" s="179" t="s">
        <v>1473</v>
      </c>
      <c r="C1146" s="54" t="s">
        <v>65</v>
      </c>
      <c r="D1146" s="54" t="s">
        <v>1474</v>
      </c>
      <c r="E1146" s="65">
        <v>80040.2</v>
      </c>
    </row>
    <row r="1147" spans="1:5" x14ac:dyDescent="0.2">
      <c r="A1147" s="141"/>
      <c r="B1147" s="179"/>
      <c r="C1147" s="54" t="s">
        <v>66</v>
      </c>
      <c r="D1147" s="54" t="s">
        <v>1475</v>
      </c>
      <c r="E1147" s="65">
        <v>41678.92</v>
      </c>
    </row>
    <row r="1148" spans="1:5" x14ac:dyDescent="0.2">
      <c r="A1148" s="141"/>
      <c r="B1148" s="179"/>
      <c r="C1148" s="54" t="s">
        <v>66</v>
      </c>
      <c r="D1148" s="54" t="s">
        <v>1476</v>
      </c>
      <c r="E1148" s="65">
        <v>51205.74</v>
      </c>
    </row>
    <row r="1149" spans="1:5" x14ac:dyDescent="0.2">
      <c r="A1149" s="141"/>
      <c r="B1149" s="179"/>
      <c r="C1149" s="54" t="s">
        <v>66</v>
      </c>
      <c r="D1149" s="54" t="s">
        <v>1477</v>
      </c>
      <c r="E1149" s="65">
        <v>50900.54</v>
      </c>
    </row>
    <row r="1150" spans="1:5" x14ac:dyDescent="0.2">
      <c r="A1150" s="133">
        <f>MAX(A$895:A1149)+1</f>
        <v>308</v>
      </c>
      <c r="B1150" s="148" t="s">
        <v>1478</v>
      </c>
      <c r="C1150" s="29" t="s">
        <v>65</v>
      </c>
      <c r="D1150" s="55" t="s">
        <v>1479</v>
      </c>
      <c r="E1150" s="41">
        <v>116103.29333333333</v>
      </c>
    </row>
    <row r="1151" spans="1:5" x14ac:dyDescent="0.2">
      <c r="A1151" s="133"/>
      <c r="B1151" s="148"/>
      <c r="C1151" s="29" t="s">
        <v>66</v>
      </c>
      <c r="D1151" s="55" t="s">
        <v>1480</v>
      </c>
      <c r="E1151" s="41">
        <v>49492.045454545456</v>
      </c>
    </row>
    <row r="1152" spans="1:5" x14ac:dyDescent="0.2">
      <c r="A1152" s="133"/>
      <c r="B1152" s="148"/>
      <c r="C1152" s="29" t="s">
        <v>66</v>
      </c>
      <c r="D1152" s="55" t="s">
        <v>1481</v>
      </c>
      <c r="E1152" s="41">
        <v>79504.385999999999</v>
      </c>
    </row>
    <row r="1153" spans="1:5" x14ac:dyDescent="0.2">
      <c r="A1153" s="133"/>
      <c r="B1153" s="148"/>
      <c r="C1153" s="29" t="s">
        <v>66</v>
      </c>
      <c r="D1153" s="55" t="s">
        <v>1482</v>
      </c>
      <c r="E1153" s="41">
        <v>76418.600000000006</v>
      </c>
    </row>
    <row r="1154" spans="1:5" x14ac:dyDescent="0.2">
      <c r="A1154" s="133"/>
      <c r="B1154" s="148"/>
      <c r="C1154" s="29" t="s">
        <v>66</v>
      </c>
      <c r="D1154" s="55" t="s">
        <v>1483</v>
      </c>
      <c r="E1154" s="41">
        <v>98571.896666666667</v>
      </c>
    </row>
    <row r="1155" spans="1:5" x14ac:dyDescent="0.2">
      <c r="A1155" s="133"/>
      <c r="B1155" s="148"/>
      <c r="C1155" s="29" t="s">
        <v>66</v>
      </c>
      <c r="D1155" s="55" t="s">
        <v>1484</v>
      </c>
      <c r="E1155" s="41">
        <v>69528.958333333328</v>
      </c>
    </row>
    <row r="1156" spans="1:5" x14ac:dyDescent="0.2">
      <c r="A1156" s="133"/>
      <c r="B1156" s="148"/>
      <c r="C1156" s="29" t="s">
        <v>66</v>
      </c>
      <c r="D1156" s="55" t="s">
        <v>1485</v>
      </c>
      <c r="E1156" s="41">
        <v>85463.512499999997</v>
      </c>
    </row>
    <row r="1157" spans="1:5" x14ac:dyDescent="0.2">
      <c r="A1157" s="133"/>
      <c r="B1157" s="148"/>
      <c r="C1157" s="29" t="s">
        <v>18</v>
      </c>
      <c r="D1157" s="55" t="s">
        <v>1486</v>
      </c>
      <c r="E1157" s="41">
        <v>85942.337500000009</v>
      </c>
    </row>
    <row r="1158" spans="1:5" x14ac:dyDescent="0.2">
      <c r="A1158" s="133">
        <f>MAX(A$895:A1157)+1</f>
        <v>309</v>
      </c>
      <c r="B1158" s="148" t="s">
        <v>1487</v>
      </c>
      <c r="C1158" s="29" t="s">
        <v>65</v>
      </c>
      <c r="D1158" s="55" t="s">
        <v>1488</v>
      </c>
      <c r="E1158" s="41">
        <v>119670.75</v>
      </c>
    </row>
    <row r="1159" spans="1:5" x14ac:dyDescent="0.2">
      <c r="A1159" s="133"/>
      <c r="B1159" s="148"/>
      <c r="C1159" s="29" t="s">
        <v>66</v>
      </c>
      <c r="D1159" s="55" t="s">
        <v>1489</v>
      </c>
      <c r="E1159" s="41">
        <v>88617.41</v>
      </c>
    </row>
    <row r="1160" spans="1:5" x14ac:dyDescent="0.2">
      <c r="A1160" s="133"/>
      <c r="B1160" s="148"/>
      <c r="C1160" s="29" t="s">
        <v>66</v>
      </c>
      <c r="D1160" s="55" t="s">
        <v>1490</v>
      </c>
      <c r="E1160" s="41">
        <v>75039.37</v>
      </c>
    </row>
    <row r="1161" spans="1:5" x14ac:dyDescent="0.2">
      <c r="A1161" s="133"/>
      <c r="B1161" s="148"/>
      <c r="C1161" s="29" t="s">
        <v>66</v>
      </c>
      <c r="D1161" s="55" t="s">
        <v>1491</v>
      </c>
      <c r="E1161" s="41">
        <v>70273.27</v>
      </c>
    </row>
    <row r="1162" spans="1:5" x14ac:dyDescent="0.2">
      <c r="A1162" s="133"/>
      <c r="B1162" s="148"/>
      <c r="C1162" s="29" t="s">
        <v>66</v>
      </c>
      <c r="D1162" s="55" t="s">
        <v>1492</v>
      </c>
      <c r="E1162" s="41">
        <v>93696.3</v>
      </c>
    </row>
    <row r="1163" spans="1:5" x14ac:dyDescent="0.2">
      <c r="A1163" s="133"/>
      <c r="B1163" s="148"/>
      <c r="C1163" s="29" t="s">
        <v>18</v>
      </c>
      <c r="D1163" s="55" t="s">
        <v>1493</v>
      </c>
      <c r="E1163" s="41">
        <v>82916.850000000006</v>
      </c>
    </row>
    <row r="1164" spans="1:5" x14ac:dyDescent="0.2">
      <c r="A1164" s="133">
        <f>MAX(A$895:A1163)+1</f>
        <v>310</v>
      </c>
      <c r="B1164" s="148" t="s">
        <v>1494</v>
      </c>
      <c r="C1164" s="29" t="s">
        <v>65</v>
      </c>
      <c r="D1164" s="55" t="s">
        <v>1495</v>
      </c>
      <c r="E1164" s="41">
        <v>101215.44</v>
      </c>
    </row>
    <row r="1165" spans="1:5" x14ac:dyDescent="0.2">
      <c r="A1165" s="133"/>
      <c r="B1165" s="148"/>
      <c r="C1165" s="29" t="s">
        <v>66</v>
      </c>
      <c r="D1165" s="55" t="s">
        <v>1496</v>
      </c>
      <c r="E1165" s="41">
        <v>48224.38</v>
      </c>
    </row>
    <row r="1166" spans="1:5" x14ac:dyDescent="0.2">
      <c r="A1166" s="133"/>
      <c r="B1166" s="148"/>
      <c r="C1166" s="29" t="s">
        <v>66</v>
      </c>
      <c r="D1166" s="55" t="s">
        <v>1497</v>
      </c>
      <c r="E1166" s="41">
        <v>86776.81</v>
      </c>
    </row>
    <row r="1167" spans="1:5" x14ac:dyDescent="0.2">
      <c r="A1167" s="133"/>
      <c r="B1167" s="148"/>
      <c r="C1167" s="29" t="s">
        <v>66</v>
      </c>
      <c r="D1167" s="55" t="s">
        <v>1498</v>
      </c>
      <c r="E1167" s="41">
        <v>69831.850000000006</v>
      </c>
    </row>
    <row r="1168" spans="1:5" x14ac:dyDescent="0.2">
      <c r="A1168" s="133"/>
      <c r="B1168" s="148"/>
      <c r="C1168" s="29" t="s">
        <v>66</v>
      </c>
      <c r="D1168" s="55" t="s">
        <v>1499</v>
      </c>
      <c r="E1168" s="41">
        <v>74038.240000000005</v>
      </c>
    </row>
    <row r="1169" spans="1:5" x14ac:dyDescent="0.2">
      <c r="A1169" s="133"/>
      <c r="B1169" s="148"/>
      <c r="C1169" s="29" t="s">
        <v>18</v>
      </c>
      <c r="D1169" s="55" t="s">
        <v>1500</v>
      </c>
      <c r="E1169" s="41">
        <v>54267.53</v>
      </c>
    </row>
    <row r="1170" spans="1:5" x14ac:dyDescent="0.2">
      <c r="A1170" s="133">
        <f>MAX(A$895:A1169)+1</f>
        <v>311</v>
      </c>
      <c r="B1170" s="148" t="s">
        <v>1501</v>
      </c>
      <c r="C1170" s="56" t="s">
        <v>65</v>
      </c>
      <c r="D1170" s="55" t="s">
        <v>1502</v>
      </c>
      <c r="E1170" s="42">
        <v>116617.18981481483</v>
      </c>
    </row>
    <row r="1171" spans="1:5" x14ac:dyDescent="0.2">
      <c r="A1171" s="133"/>
      <c r="B1171" s="148"/>
      <c r="C1171" s="56" t="s">
        <v>18</v>
      </c>
      <c r="D1171" s="55" t="s">
        <v>1503</v>
      </c>
      <c r="E1171" s="42">
        <v>79874.573333333334</v>
      </c>
    </row>
    <row r="1172" spans="1:5" x14ac:dyDescent="0.2">
      <c r="A1172" s="133"/>
      <c r="B1172" s="148"/>
      <c r="C1172" s="56" t="s">
        <v>66</v>
      </c>
      <c r="D1172" s="55" t="s">
        <v>1504</v>
      </c>
      <c r="E1172" s="42">
        <v>90652.923809523825</v>
      </c>
    </row>
    <row r="1173" spans="1:5" x14ac:dyDescent="0.2">
      <c r="A1173" s="133"/>
      <c r="B1173" s="148"/>
      <c r="C1173" s="56" t="s">
        <v>66</v>
      </c>
      <c r="D1173" s="55" t="s">
        <v>1505</v>
      </c>
      <c r="E1173" s="42">
        <v>69670.833333333328</v>
      </c>
    </row>
    <row r="1174" spans="1:5" x14ac:dyDescent="0.2">
      <c r="A1174" s="133"/>
      <c r="B1174" s="148"/>
      <c r="C1174" s="56" t="s">
        <v>66</v>
      </c>
      <c r="D1174" s="55" t="s">
        <v>1506</v>
      </c>
      <c r="E1174" s="42">
        <v>88703.19666666667</v>
      </c>
    </row>
    <row r="1175" spans="1:5" x14ac:dyDescent="0.2">
      <c r="A1175" s="133"/>
      <c r="B1175" s="148"/>
      <c r="C1175" s="56" t="s">
        <v>66</v>
      </c>
      <c r="D1175" s="55" t="s">
        <v>1507</v>
      </c>
      <c r="E1175" s="42">
        <v>85811.915833333333</v>
      </c>
    </row>
    <row r="1176" spans="1:5" x14ac:dyDescent="0.2">
      <c r="A1176" s="133"/>
      <c r="B1176" s="148"/>
      <c r="C1176" s="56" t="s">
        <v>66</v>
      </c>
      <c r="D1176" s="55" t="s">
        <v>1508</v>
      </c>
      <c r="E1176" s="42">
        <v>103373.00555555556</v>
      </c>
    </row>
    <row r="1177" spans="1:5" x14ac:dyDescent="0.2">
      <c r="A1177" s="133"/>
      <c r="B1177" s="148"/>
      <c r="C1177" s="56" t="s">
        <v>66</v>
      </c>
      <c r="D1177" s="55" t="s">
        <v>1509</v>
      </c>
      <c r="E1177" s="42">
        <v>101593.0625</v>
      </c>
    </row>
    <row r="1178" spans="1:5" x14ac:dyDescent="0.2">
      <c r="A1178" s="133">
        <f>MAX(A$895:A1177)+1</f>
        <v>312</v>
      </c>
      <c r="B1178" s="148" t="s">
        <v>1510</v>
      </c>
      <c r="C1178" s="29" t="s">
        <v>65</v>
      </c>
      <c r="D1178" s="55" t="s">
        <v>1511</v>
      </c>
      <c r="E1178" s="41">
        <v>105687.5</v>
      </c>
    </row>
    <row r="1179" spans="1:5" x14ac:dyDescent="0.2">
      <c r="A1179" s="133"/>
      <c r="B1179" s="148"/>
      <c r="C1179" s="29" t="s">
        <v>66</v>
      </c>
      <c r="D1179" s="55" t="s">
        <v>1512</v>
      </c>
      <c r="E1179" s="41">
        <v>73294.13</v>
      </c>
    </row>
    <row r="1180" spans="1:5" x14ac:dyDescent="0.2">
      <c r="A1180" s="133"/>
      <c r="B1180" s="148"/>
      <c r="C1180" s="29" t="s">
        <v>66</v>
      </c>
      <c r="D1180" s="55" t="s">
        <v>1513</v>
      </c>
      <c r="E1180" s="41">
        <v>92408.72</v>
      </c>
    </row>
    <row r="1181" spans="1:5" x14ac:dyDescent="0.2">
      <c r="A1181" s="133"/>
      <c r="B1181" s="148"/>
      <c r="C1181" s="29" t="s">
        <v>66</v>
      </c>
      <c r="D1181" s="55" t="s">
        <v>1514</v>
      </c>
      <c r="E1181" s="41">
        <v>60909.08</v>
      </c>
    </row>
    <row r="1182" spans="1:5" x14ac:dyDescent="0.2">
      <c r="A1182" s="133"/>
      <c r="B1182" s="148"/>
      <c r="C1182" s="29" t="s">
        <v>66</v>
      </c>
      <c r="D1182" s="55" t="s">
        <v>1515</v>
      </c>
      <c r="E1182" s="41">
        <v>40139.57</v>
      </c>
    </row>
    <row r="1183" spans="1:5" x14ac:dyDescent="0.2">
      <c r="A1183" s="133"/>
      <c r="B1183" s="148"/>
      <c r="C1183" s="29" t="s">
        <v>66</v>
      </c>
      <c r="D1183" s="55" t="s">
        <v>1516</v>
      </c>
      <c r="E1183" s="41">
        <v>44326.3</v>
      </c>
    </row>
    <row r="1184" spans="1:5" x14ac:dyDescent="0.2">
      <c r="A1184" s="133"/>
      <c r="B1184" s="148"/>
      <c r="C1184" s="29" t="s">
        <v>66</v>
      </c>
      <c r="D1184" s="55" t="s">
        <v>1517</v>
      </c>
      <c r="E1184" s="41">
        <v>73670</v>
      </c>
    </row>
    <row r="1185" spans="1:5" x14ac:dyDescent="0.2">
      <c r="A1185" s="133"/>
      <c r="B1185" s="148"/>
      <c r="C1185" s="29" t="s">
        <v>66</v>
      </c>
      <c r="D1185" s="55" t="s">
        <v>1518</v>
      </c>
      <c r="E1185" s="41">
        <v>79769.42</v>
      </c>
    </row>
    <row r="1186" spans="1:5" x14ac:dyDescent="0.2">
      <c r="A1186" s="133"/>
      <c r="B1186" s="148"/>
      <c r="C1186" s="29" t="s">
        <v>18</v>
      </c>
      <c r="D1186" s="55" t="s">
        <v>1519</v>
      </c>
      <c r="E1186" s="41">
        <v>74657.03</v>
      </c>
    </row>
    <row r="1187" spans="1:5" x14ac:dyDescent="0.2">
      <c r="A1187" s="133">
        <f>MAX(A$895:A1186)+1</f>
        <v>313</v>
      </c>
      <c r="B1187" s="148" t="s">
        <v>1520</v>
      </c>
      <c r="C1187" s="29" t="s">
        <v>65</v>
      </c>
      <c r="D1187" s="55" t="s">
        <v>1521</v>
      </c>
      <c r="E1187" s="41">
        <v>109745.49083333333</v>
      </c>
    </row>
    <row r="1188" spans="1:5" x14ac:dyDescent="0.2">
      <c r="A1188" s="133"/>
      <c r="B1188" s="148"/>
      <c r="C1188" s="29" t="s">
        <v>66</v>
      </c>
      <c r="D1188" s="55" t="s">
        <v>1522</v>
      </c>
      <c r="E1188" s="41">
        <v>84998.877500000002</v>
      </c>
    </row>
    <row r="1189" spans="1:5" x14ac:dyDescent="0.2">
      <c r="A1189" s="133"/>
      <c r="B1189" s="148"/>
      <c r="C1189" s="29" t="s">
        <v>66</v>
      </c>
      <c r="D1189" s="55" t="s">
        <v>1523</v>
      </c>
      <c r="E1189" s="43">
        <v>80015.887499999997</v>
      </c>
    </row>
    <row r="1190" spans="1:5" x14ac:dyDescent="0.2">
      <c r="A1190" s="133"/>
      <c r="B1190" s="148"/>
      <c r="C1190" s="29" t="s">
        <v>66</v>
      </c>
      <c r="D1190" s="55" t="s">
        <v>1524</v>
      </c>
      <c r="E1190" s="43">
        <v>55431.381666666661</v>
      </c>
    </row>
    <row r="1191" spans="1:5" x14ac:dyDescent="0.2">
      <c r="A1191" s="133"/>
      <c r="B1191" s="148"/>
      <c r="C1191" s="29" t="s">
        <v>66</v>
      </c>
      <c r="D1191" s="55" t="s">
        <v>1525</v>
      </c>
      <c r="E1191" s="43">
        <v>50314.487500000003</v>
      </c>
    </row>
    <row r="1192" spans="1:5" x14ac:dyDescent="0.2">
      <c r="A1192" s="133"/>
      <c r="B1192" s="148"/>
      <c r="C1192" s="29" t="s">
        <v>66</v>
      </c>
      <c r="D1192" s="55" t="s">
        <v>1526</v>
      </c>
      <c r="E1192" s="43">
        <v>49731.72</v>
      </c>
    </row>
    <row r="1193" spans="1:5" x14ac:dyDescent="0.2">
      <c r="A1193" s="133"/>
      <c r="B1193" s="148"/>
      <c r="C1193" s="29" t="s">
        <v>66</v>
      </c>
      <c r="D1193" s="55" t="s">
        <v>1527</v>
      </c>
      <c r="E1193" s="43">
        <v>37681.855833333335</v>
      </c>
    </row>
    <row r="1194" spans="1:5" x14ac:dyDescent="0.2">
      <c r="A1194" s="133"/>
      <c r="B1194" s="148"/>
      <c r="C1194" s="29" t="s">
        <v>18</v>
      </c>
      <c r="D1194" s="55" t="s">
        <v>1528</v>
      </c>
      <c r="E1194" s="41">
        <v>62350.587500000001</v>
      </c>
    </row>
    <row r="1195" spans="1:5" x14ac:dyDescent="0.2">
      <c r="A1195" s="133">
        <f>MAX(A$895:A1194)+1</f>
        <v>314</v>
      </c>
      <c r="B1195" s="148" t="s">
        <v>1529</v>
      </c>
      <c r="C1195" s="29" t="s">
        <v>65</v>
      </c>
      <c r="D1195" s="55" t="s">
        <v>1530</v>
      </c>
      <c r="E1195" s="41">
        <v>100504.44</v>
      </c>
    </row>
    <row r="1196" spans="1:5" x14ac:dyDescent="0.2">
      <c r="A1196" s="133"/>
      <c r="B1196" s="148"/>
      <c r="C1196" s="29" t="s">
        <v>18</v>
      </c>
      <c r="D1196" s="55" t="s">
        <v>1531</v>
      </c>
      <c r="E1196" s="41">
        <v>65109.11</v>
      </c>
    </row>
    <row r="1197" spans="1:5" x14ac:dyDescent="0.2">
      <c r="A1197" s="133"/>
      <c r="B1197" s="148"/>
      <c r="C1197" s="29" t="s">
        <v>66</v>
      </c>
      <c r="D1197" s="55" t="s">
        <v>1532</v>
      </c>
      <c r="E1197" s="41">
        <v>72237.460000000006</v>
      </c>
    </row>
    <row r="1198" spans="1:5" x14ac:dyDescent="0.2">
      <c r="A1198" s="133"/>
      <c r="B1198" s="148"/>
      <c r="C1198" s="29" t="s">
        <v>66</v>
      </c>
      <c r="D1198" s="55" t="s">
        <v>1533</v>
      </c>
      <c r="E1198" s="41">
        <v>86794.89</v>
      </c>
    </row>
    <row r="1199" spans="1:5" x14ac:dyDescent="0.2">
      <c r="A1199" s="133"/>
      <c r="B1199" s="148"/>
      <c r="C1199" s="29" t="s">
        <v>66</v>
      </c>
      <c r="D1199" s="55" t="s">
        <v>1534</v>
      </c>
      <c r="E1199" s="41">
        <v>76782.44</v>
      </c>
    </row>
    <row r="1200" spans="1:5" x14ac:dyDescent="0.2">
      <c r="A1200" s="133"/>
      <c r="B1200" s="148"/>
      <c r="C1200" s="29" t="s">
        <v>66</v>
      </c>
      <c r="D1200" s="55" t="s">
        <v>1535</v>
      </c>
      <c r="E1200" s="41">
        <v>63477.760000000002</v>
      </c>
    </row>
    <row r="1201" spans="1:5" x14ac:dyDescent="0.2">
      <c r="A1201" s="133">
        <f>MAX(A$895:A1200)+1</f>
        <v>315</v>
      </c>
      <c r="B1201" s="148" t="s">
        <v>1536</v>
      </c>
      <c r="C1201" s="29" t="s">
        <v>65</v>
      </c>
      <c r="D1201" s="55" t="s">
        <v>1537</v>
      </c>
      <c r="E1201" s="41">
        <v>111556.13</v>
      </c>
    </row>
    <row r="1202" spans="1:5" x14ac:dyDescent="0.2">
      <c r="A1202" s="133"/>
      <c r="B1202" s="148"/>
      <c r="C1202" s="29" t="s">
        <v>66</v>
      </c>
      <c r="D1202" s="55" t="s">
        <v>1538</v>
      </c>
      <c r="E1202" s="41">
        <v>61143.16</v>
      </c>
    </row>
    <row r="1203" spans="1:5" x14ac:dyDescent="0.2">
      <c r="A1203" s="133"/>
      <c r="B1203" s="148"/>
      <c r="C1203" s="29" t="s">
        <v>66</v>
      </c>
      <c r="D1203" s="55" t="s">
        <v>1539</v>
      </c>
      <c r="E1203" s="41">
        <v>70516.58</v>
      </c>
    </row>
    <row r="1204" spans="1:5" x14ac:dyDescent="0.2">
      <c r="A1204" s="133"/>
      <c r="B1204" s="148"/>
      <c r="C1204" s="29" t="s">
        <v>66</v>
      </c>
      <c r="D1204" s="55" t="s">
        <v>1540</v>
      </c>
      <c r="E1204" s="41">
        <v>90382.14</v>
      </c>
    </row>
    <row r="1205" spans="1:5" x14ac:dyDescent="0.2">
      <c r="A1205" s="133"/>
      <c r="B1205" s="148"/>
      <c r="C1205" s="29" t="s">
        <v>66</v>
      </c>
      <c r="D1205" s="55" t="s">
        <v>1541</v>
      </c>
      <c r="E1205" s="41">
        <v>95933.89</v>
      </c>
    </row>
    <row r="1206" spans="1:5" x14ac:dyDescent="0.2">
      <c r="A1206" s="133"/>
      <c r="B1206" s="148"/>
      <c r="C1206" s="29" t="s">
        <v>66</v>
      </c>
      <c r="D1206" s="55" t="s">
        <v>1542</v>
      </c>
      <c r="E1206" s="41">
        <v>46671.55</v>
      </c>
    </row>
    <row r="1207" spans="1:5" x14ac:dyDescent="0.2">
      <c r="A1207" s="133"/>
      <c r="B1207" s="148"/>
      <c r="C1207" s="29" t="s">
        <v>18</v>
      </c>
      <c r="D1207" s="55" t="s">
        <v>1543</v>
      </c>
      <c r="E1207" s="41">
        <v>80987.48</v>
      </c>
    </row>
    <row r="1208" spans="1:5" x14ac:dyDescent="0.2">
      <c r="A1208" s="133">
        <f>MAX(A$895:A1207)+1</f>
        <v>316</v>
      </c>
      <c r="B1208" s="148" t="s">
        <v>1544</v>
      </c>
      <c r="C1208" s="29" t="s">
        <v>65</v>
      </c>
      <c r="D1208" s="55" t="s">
        <v>1545</v>
      </c>
      <c r="E1208" s="41">
        <v>108870.56</v>
      </c>
    </row>
    <row r="1209" spans="1:5" x14ac:dyDescent="0.2">
      <c r="A1209" s="133"/>
      <c r="B1209" s="148"/>
      <c r="C1209" s="29" t="s">
        <v>66</v>
      </c>
      <c r="D1209" s="55" t="s">
        <v>1546</v>
      </c>
      <c r="E1209" s="41">
        <v>57240.59</v>
      </c>
    </row>
    <row r="1210" spans="1:5" x14ac:dyDescent="0.2">
      <c r="A1210" s="133"/>
      <c r="B1210" s="148"/>
      <c r="C1210" s="29" t="s">
        <v>66</v>
      </c>
      <c r="D1210" s="55" t="s">
        <v>1547</v>
      </c>
      <c r="E1210" s="41">
        <v>69115.960000000006</v>
      </c>
    </row>
    <row r="1211" spans="1:5" x14ac:dyDescent="0.2">
      <c r="A1211" s="133"/>
      <c r="B1211" s="148"/>
      <c r="C1211" s="29" t="s">
        <v>66</v>
      </c>
      <c r="D1211" s="55" t="s">
        <v>1548</v>
      </c>
      <c r="E1211" s="41">
        <v>65587.539999999994</v>
      </c>
    </row>
    <row r="1212" spans="1:5" x14ac:dyDescent="0.2">
      <c r="A1212" s="133"/>
      <c r="B1212" s="148"/>
      <c r="C1212" s="29" t="s">
        <v>66</v>
      </c>
      <c r="D1212" s="55" t="s">
        <v>1549</v>
      </c>
      <c r="E1212" s="41">
        <v>52395.17</v>
      </c>
    </row>
    <row r="1213" spans="1:5" x14ac:dyDescent="0.2">
      <c r="A1213" s="133"/>
      <c r="B1213" s="148"/>
      <c r="C1213" s="29" t="s">
        <v>18</v>
      </c>
      <c r="D1213" s="55" t="s">
        <v>1550</v>
      </c>
      <c r="E1213" s="41">
        <v>67326.399999999994</v>
      </c>
    </row>
    <row r="1214" spans="1:5" x14ac:dyDescent="0.2">
      <c r="A1214" s="133">
        <f>MAX(A$895:A1213)+1</f>
        <v>317</v>
      </c>
      <c r="B1214" s="180" t="s">
        <v>1551</v>
      </c>
      <c r="C1214" s="57" t="s">
        <v>65</v>
      </c>
      <c r="D1214" s="55" t="s">
        <v>1552</v>
      </c>
      <c r="E1214" s="41">
        <v>101916.84</v>
      </c>
    </row>
    <row r="1215" spans="1:5" x14ac:dyDescent="0.2">
      <c r="A1215" s="133"/>
      <c r="B1215" s="180"/>
      <c r="C1215" s="57" t="s">
        <v>66</v>
      </c>
      <c r="D1215" s="55" t="s">
        <v>1553</v>
      </c>
      <c r="E1215" s="41">
        <v>56251.38</v>
      </c>
    </row>
    <row r="1216" spans="1:5" x14ac:dyDescent="0.2">
      <c r="A1216" s="133"/>
      <c r="B1216" s="180"/>
      <c r="C1216" s="57" t="s">
        <v>66</v>
      </c>
      <c r="D1216" s="55" t="s">
        <v>1554</v>
      </c>
      <c r="E1216" s="41">
        <v>61736.34</v>
      </c>
    </row>
    <row r="1217" spans="1:5" x14ac:dyDescent="0.2">
      <c r="A1217" s="133"/>
      <c r="B1217" s="180"/>
      <c r="C1217" s="57" t="s">
        <v>66</v>
      </c>
      <c r="D1217" s="55" t="s">
        <v>1555</v>
      </c>
      <c r="E1217" s="41">
        <v>38170.480000000003</v>
      </c>
    </row>
    <row r="1218" spans="1:5" x14ac:dyDescent="0.2">
      <c r="A1218" s="133"/>
      <c r="B1218" s="180"/>
      <c r="C1218" s="57" t="s">
        <v>18</v>
      </c>
      <c r="D1218" s="55" t="s">
        <v>1556</v>
      </c>
      <c r="E1218" s="41">
        <v>55191.12</v>
      </c>
    </row>
    <row r="1219" spans="1:5" x14ac:dyDescent="0.2">
      <c r="A1219" s="133">
        <f>MAX(A$895:A1218)+1</f>
        <v>318</v>
      </c>
      <c r="B1219" s="148" t="s">
        <v>1557</v>
      </c>
      <c r="C1219" s="29" t="s">
        <v>65</v>
      </c>
      <c r="D1219" s="55" t="s">
        <v>1558</v>
      </c>
      <c r="E1219" s="41">
        <v>117905.26</v>
      </c>
    </row>
    <row r="1220" spans="1:5" x14ac:dyDescent="0.2">
      <c r="A1220" s="133"/>
      <c r="B1220" s="148"/>
      <c r="C1220" s="29" t="s">
        <v>18</v>
      </c>
      <c r="D1220" s="55" t="s">
        <v>1559</v>
      </c>
      <c r="E1220" s="41">
        <v>89700.5</v>
      </c>
    </row>
    <row r="1221" spans="1:5" x14ac:dyDescent="0.2">
      <c r="A1221" s="133"/>
      <c r="B1221" s="148"/>
      <c r="C1221" s="29" t="s">
        <v>72</v>
      </c>
      <c r="D1221" s="55" t="s">
        <v>1560</v>
      </c>
      <c r="E1221" s="41">
        <v>89905.600000000006</v>
      </c>
    </row>
    <row r="1222" spans="1:5" x14ac:dyDescent="0.2">
      <c r="A1222" s="133"/>
      <c r="B1222" s="148"/>
      <c r="C1222" s="29" t="s">
        <v>72</v>
      </c>
      <c r="D1222" s="55" t="s">
        <v>1561</v>
      </c>
      <c r="E1222" s="41">
        <v>76413.73</v>
      </c>
    </row>
    <row r="1223" spans="1:5" x14ac:dyDescent="0.2">
      <c r="A1223" s="133"/>
      <c r="B1223" s="148"/>
      <c r="C1223" s="29" t="s">
        <v>72</v>
      </c>
      <c r="D1223" s="55" t="s">
        <v>1562</v>
      </c>
      <c r="E1223" s="41">
        <v>98141.06</v>
      </c>
    </row>
    <row r="1224" spans="1:5" x14ac:dyDescent="0.2">
      <c r="A1224" s="133"/>
      <c r="B1224" s="148"/>
      <c r="C1224" s="29" t="s">
        <v>72</v>
      </c>
      <c r="D1224" s="55" t="s">
        <v>1563</v>
      </c>
      <c r="E1224" s="41">
        <v>85432.05</v>
      </c>
    </row>
    <row r="1225" spans="1:5" x14ac:dyDescent="0.2">
      <c r="A1225" s="133"/>
      <c r="B1225" s="148"/>
      <c r="C1225" s="29" t="s">
        <v>72</v>
      </c>
      <c r="D1225" s="55" t="s">
        <v>1564</v>
      </c>
      <c r="E1225" s="41">
        <v>116248.02</v>
      </c>
    </row>
    <row r="1226" spans="1:5" x14ac:dyDescent="0.2">
      <c r="A1226" s="133"/>
      <c r="B1226" s="148"/>
      <c r="C1226" s="29" t="s">
        <v>72</v>
      </c>
      <c r="D1226" s="55" t="s">
        <v>1565</v>
      </c>
      <c r="E1226" s="41">
        <v>116220.82</v>
      </c>
    </row>
    <row r="1227" spans="1:5" x14ac:dyDescent="0.2">
      <c r="A1227" s="133">
        <f>MAX(A$895:A1226)+1</f>
        <v>319</v>
      </c>
      <c r="B1227" s="148" t="s">
        <v>1566</v>
      </c>
      <c r="C1227" s="29" t="s">
        <v>65</v>
      </c>
      <c r="D1227" s="55" t="s">
        <v>1567</v>
      </c>
      <c r="E1227" s="41">
        <v>119081.82</v>
      </c>
    </row>
    <row r="1228" spans="1:5" x14ac:dyDescent="0.2">
      <c r="A1228" s="133"/>
      <c r="B1228" s="148"/>
      <c r="C1228" s="29" t="s">
        <v>66</v>
      </c>
      <c r="D1228" s="55" t="s">
        <v>1568</v>
      </c>
      <c r="E1228" s="41">
        <v>103087.67</v>
      </c>
    </row>
    <row r="1229" spans="1:5" x14ac:dyDescent="0.2">
      <c r="A1229" s="133"/>
      <c r="B1229" s="148"/>
      <c r="C1229" s="29" t="s">
        <v>66</v>
      </c>
      <c r="D1229" s="55" t="s">
        <v>1569</v>
      </c>
      <c r="E1229" s="41">
        <v>82934.570000000007</v>
      </c>
    </row>
    <row r="1230" spans="1:5" x14ac:dyDescent="0.2">
      <c r="A1230" s="133"/>
      <c r="B1230" s="148"/>
      <c r="C1230" s="29" t="s">
        <v>66</v>
      </c>
      <c r="D1230" s="55" t="s">
        <v>1570</v>
      </c>
      <c r="E1230" s="41">
        <v>84173.91</v>
      </c>
    </row>
    <row r="1231" spans="1:5" x14ac:dyDescent="0.2">
      <c r="A1231" s="133"/>
      <c r="B1231" s="148"/>
      <c r="C1231" s="29" t="s">
        <v>66</v>
      </c>
      <c r="D1231" s="55" t="s">
        <v>1571</v>
      </c>
      <c r="E1231" s="41">
        <v>57027.39</v>
      </c>
    </row>
    <row r="1232" spans="1:5" x14ac:dyDescent="0.2">
      <c r="A1232" s="133"/>
      <c r="B1232" s="148"/>
      <c r="C1232" s="29" t="s">
        <v>18</v>
      </c>
      <c r="D1232" s="55" t="s">
        <v>1572</v>
      </c>
      <c r="E1232" s="41">
        <v>82240.77</v>
      </c>
    </row>
    <row r="1233" spans="1:5" x14ac:dyDescent="0.2">
      <c r="A1233" s="133">
        <f>MAX(A$895:A1232)+1</f>
        <v>320</v>
      </c>
      <c r="B1233" s="148" t="s">
        <v>1573</v>
      </c>
      <c r="C1233" s="29" t="s">
        <v>65</v>
      </c>
      <c r="D1233" s="55" t="s">
        <v>1574</v>
      </c>
      <c r="E1233" s="41">
        <v>112120.93</v>
      </c>
    </row>
    <row r="1234" spans="1:5" x14ac:dyDescent="0.2">
      <c r="A1234" s="133"/>
      <c r="B1234" s="148"/>
      <c r="C1234" s="29" t="s">
        <v>72</v>
      </c>
      <c r="D1234" s="55" t="s">
        <v>1575</v>
      </c>
      <c r="E1234" s="41">
        <v>99363.05</v>
      </c>
    </row>
    <row r="1235" spans="1:5" x14ac:dyDescent="0.2">
      <c r="A1235" s="133"/>
      <c r="B1235" s="148"/>
      <c r="C1235" s="29" t="s">
        <v>72</v>
      </c>
      <c r="D1235" s="55" t="s">
        <v>1576</v>
      </c>
      <c r="E1235" s="41">
        <v>88078.17</v>
      </c>
    </row>
    <row r="1236" spans="1:5" ht="31.5" x14ac:dyDescent="0.2">
      <c r="A1236" s="133"/>
      <c r="B1236" s="148"/>
      <c r="C1236" s="29" t="s">
        <v>72</v>
      </c>
      <c r="D1236" s="55" t="s">
        <v>1577</v>
      </c>
      <c r="E1236" s="41">
        <v>89574.06</v>
      </c>
    </row>
    <row r="1237" spans="1:5" x14ac:dyDescent="0.2">
      <c r="A1237" s="133"/>
      <c r="B1237" s="148"/>
      <c r="C1237" s="29" t="s">
        <v>18</v>
      </c>
      <c r="D1237" s="55" t="s">
        <v>1578</v>
      </c>
      <c r="E1237" s="41">
        <v>89508.34</v>
      </c>
    </row>
    <row r="1238" spans="1:5" x14ac:dyDescent="0.2">
      <c r="A1238" s="133">
        <f>MAX(A$895:A1237)+1</f>
        <v>321</v>
      </c>
      <c r="B1238" s="148" t="s">
        <v>1579</v>
      </c>
      <c r="C1238" s="29" t="s">
        <v>1427</v>
      </c>
      <c r="D1238" s="55" t="s">
        <v>1580</v>
      </c>
      <c r="E1238" s="41">
        <v>98869.06</v>
      </c>
    </row>
    <row r="1239" spans="1:5" x14ac:dyDescent="0.2">
      <c r="A1239" s="133"/>
      <c r="B1239" s="148"/>
      <c r="C1239" s="29" t="s">
        <v>80</v>
      </c>
      <c r="D1239" s="55" t="s">
        <v>1581</v>
      </c>
      <c r="E1239" s="41">
        <v>78008.289999999994</v>
      </c>
    </row>
    <row r="1240" spans="1:5" x14ac:dyDescent="0.2">
      <c r="A1240" s="133"/>
      <c r="B1240" s="148"/>
      <c r="C1240" s="29" t="s">
        <v>80</v>
      </c>
      <c r="D1240" s="55" t="s">
        <v>1582</v>
      </c>
      <c r="E1240" s="41">
        <v>78391.210000000006</v>
      </c>
    </row>
    <row r="1241" spans="1:5" x14ac:dyDescent="0.2">
      <c r="A1241" s="133"/>
      <c r="B1241" s="148"/>
      <c r="C1241" s="29" t="s">
        <v>80</v>
      </c>
      <c r="D1241" s="55" t="s">
        <v>1583</v>
      </c>
      <c r="E1241" s="41">
        <v>77917.490000000005</v>
      </c>
    </row>
    <row r="1242" spans="1:5" x14ac:dyDescent="0.2">
      <c r="A1242" s="133"/>
      <c r="B1242" s="148"/>
      <c r="C1242" s="29" t="s">
        <v>80</v>
      </c>
      <c r="D1242" s="55" t="s">
        <v>1584</v>
      </c>
      <c r="E1242" s="41">
        <v>56868.98</v>
      </c>
    </row>
    <row r="1243" spans="1:5" x14ac:dyDescent="0.2">
      <c r="A1243" s="133"/>
      <c r="B1243" s="148"/>
      <c r="C1243" s="29" t="s">
        <v>80</v>
      </c>
      <c r="D1243" s="55" t="s">
        <v>1585</v>
      </c>
      <c r="E1243" s="41">
        <v>56434.59</v>
      </c>
    </row>
    <row r="1244" spans="1:5" x14ac:dyDescent="0.2">
      <c r="A1244" s="133"/>
      <c r="B1244" s="148"/>
      <c r="C1244" s="29" t="s">
        <v>1436</v>
      </c>
      <c r="D1244" s="55" t="s">
        <v>1586</v>
      </c>
      <c r="E1244" s="41">
        <v>71627.58</v>
      </c>
    </row>
    <row r="1245" spans="1:5" x14ac:dyDescent="0.2">
      <c r="A1245" s="133">
        <f>MAX(A$895:A1244)+1</f>
        <v>322</v>
      </c>
      <c r="B1245" s="148" t="s">
        <v>1587</v>
      </c>
      <c r="C1245" s="29" t="s">
        <v>65</v>
      </c>
      <c r="D1245" s="55" t="s">
        <v>1588</v>
      </c>
      <c r="E1245" s="41">
        <v>144299.0275</v>
      </c>
    </row>
    <row r="1246" spans="1:5" x14ac:dyDescent="0.2">
      <c r="A1246" s="133"/>
      <c r="B1246" s="148"/>
      <c r="C1246" s="29" t="s">
        <v>18</v>
      </c>
      <c r="D1246" s="55" t="s">
        <v>1589</v>
      </c>
      <c r="E1246" s="41">
        <v>78162.391666666663</v>
      </c>
    </row>
    <row r="1247" spans="1:5" x14ac:dyDescent="0.2">
      <c r="A1247" s="133"/>
      <c r="B1247" s="148"/>
      <c r="C1247" s="29" t="s">
        <v>66</v>
      </c>
      <c r="D1247" s="55" t="s">
        <v>1590</v>
      </c>
      <c r="E1247" s="41">
        <v>78370.084166666667</v>
      </c>
    </row>
    <row r="1248" spans="1:5" x14ac:dyDescent="0.2">
      <c r="A1248" s="133"/>
      <c r="B1248" s="148"/>
      <c r="C1248" s="29" t="s">
        <v>66</v>
      </c>
      <c r="D1248" s="55" t="s">
        <v>1591</v>
      </c>
      <c r="E1248" s="41">
        <v>78769.008333333346</v>
      </c>
    </row>
    <row r="1249" spans="1:5" x14ac:dyDescent="0.2">
      <c r="A1249" s="133"/>
      <c r="B1249" s="148"/>
      <c r="C1249" s="29" t="s">
        <v>66</v>
      </c>
      <c r="D1249" s="55" t="s">
        <v>1592</v>
      </c>
      <c r="E1249" s="41">
        <v>98284.800833333342</v>
      </c>
    </row>
    <row r="1250" spans="1:5" x14ac:dyDescent="0.2">
      <c r="A1250" s="133">
        <f>MAX(A$895:A1249)+1</f>
        <v>323</v>
      </c>
      <c r="B1250" s="148" t="s">
        <v>1593</v>
      </c>
      <c r="C1250" s="29" t="s">
        <v>65</v>
      </c>
      <c r="D1250" s="55" t="s">
        <v>1594</v>
      </c>
      <c r="E1250" s="41">
        <v>127918.97</v>
      </c>
    </row>
    <row r="1251" spans="1:5" x14ac:dyDescent="0.2">
      <c r="A1251" s="133"/>
      <c r="B1251" s="148"/>
      <c r="C1251" s="29" t="s">
        <v>66</v>
      </c>
      <c r="D1251" s="55" t="s">
        <v>1595</v>
      </c>
      <c r="E1251" s="41">
        <v>91426.17</v>
      </c>
    </row>
    <row r="1252" spans="1:5" x14ac:dyDescent="0.2">
      <c r="A1252" s="133"/>
      <c r="B1252" s="148"/>
      <c r="C1252" s="29" t="s">
        <v>66</v>
      </c>
      <c r="D1252" s="55" t="s">
        <v>1596</v>
      </c>
      <c r="E1252" s="41">
        <v>93779.16</v>
      </c>
    </row>
    <row r="1253" spans="1:5" x14ac:dyDescent="0.2">
      <c r="A1253" s="133"/>
      <c r="B1253" s="148"/>
      <c r="C1253" s="29" t="s">
        <v>66</v>
      </c>
      <c r="D1253" s="55" t="s">
        <v>1597</v>
      </c>
      <c r="E1253" s="41">
        <v>83006.429999999993</v>
      </c>
    </row>
    <row r="1254" spans="1:5" x14ac:dyDescent="0.2">
      <c r="A1254" s="133"/>
      <c r="B1254" s="148"/>
      <c r="C1254" s="29" t="s">
        <v>66</v>
      </c>
      <c r="D1254" s="55" t="s">
        <v>1598</v>
      </c>
      <c r="E1254" s="41">
        <v>89469.33</v>
      </c>
    </row>
    <row r="1255" spans="1:5" x14ac:dyDescent="0.2">
      <c r="A1255" s="133"/>
      <c r="B1255" s="148"/>
      <c r="C1255" s="29" t="s">
        <v>66</v>
      </c>
      <c r="D1255" s="55" t="s">
        <v>1599</v>
      </c>
      <c r="E1255" s="41">
        <v>58169.26</v>
      </c>
    </row>
    <row r="1256" spans="1:5" x14ac:dyDescent="0.2">
      <c r="A1256" s="133"/>
      <c r="B1256" s="148"/>
      <c r="C1256" s="29" t="s">
        <v>66</v>
      </c>
      <c r="D1256" s="55" t="s">
        <v>1600</v>
      </c>
      <c r="E1256" s="41">
        <v>103356.16</v>
      </c>
    </row>
    <row r="1257" spans="1:5" x14ac:dyDescent="0.2">
      <c r="A1257" s="133"/>
      <c r="B1257" s="148"/>
      <c r="C1257" s="29" t="s">
        <v>18</v>
      </c>
      <c r="D1257" s="55" t="s">
        <v>1601</v>
      </c>
      <c r="E1257" s="41">
        <v>91743.75</v>
      </c>
    </row>
    <row r="1258" spans="1:5" x14ac:dyDescent="0.2">
      <c r="A1258" s="133">
        <f>MAX(A$895:A1257)+1</f>
        <v>324</v>
      </c>
      <c r="B1258" s="181" t="s">
        <v>1602</v>
      </c>
      <c r="C1258" s="58" t="s">
        <v>65</v>
      </c>
      <c r="D1258" s="55" t="s">
        <v>1603</v>
      </c>
      <c r="E1258" s="44">
        <v>101768.85</v>
      </c>
    </row>
    <row r="1259" spans="1:5" x14ac:dyDescent="0.2">
      <c r="A1259" s="133"/>
      <c r="B1259" s="181"/>
      <c r="C1259" s="58" t="s">
        <v>66</v>
      </c>
      <c r="D1259" s="55" t="s">
        <v>1604</v>
      </c>
      <c r="E1259" s="44">
        <v>90106.67</v>
      </c>
    </row>
    <row r="1260" spans="1:5" x14ac:dyDescent="0.2">
      <c r="A1260" s="133"/>
      <c r="B1260" s="181"/>
      <c r="C1260" s="58" t="s">
        <v>66</v>
      </c>
      <c r="D1260" s="55" t="s">
        <v>1605</v>
      </c>
      <c r="E1260" s="44">
        <v>68909.69</v>
      </c>
    </row>
    <row r="1261" spans="1:5" x14ac:dyDescent="0.2">
      <c r="A1261" s="133"/>
      <c r="B1261" s="181"/>
      <c r="C1261" s="58" t="s">
        <v>66</v>
      </c>
      <c r="D1261" s="55" t="s">
        <v>1606</v>
      </c>
      <c r="E1261" s="44">
        <v>67114.8</v>
      </c>
    </row>
    <row r="1262" spans="1:5" x14ac:dyDescent="0.2">
      <c r="A1262" s="133"/>
      <c r="B1262" s="181"/>
      <c r="C1262" s="58" t="s">
        <v>66</v>
      </c>
      <c r="D1262" s="55" t="s">
        <v>1607</v>
      </c>
      <c r="E1262" s="44">
        <v>79431.009999999995</v>
      </c>
    </row>
    <row r="1263" spans="1:5" x14ac:dyDescent="0.2">
      <c r="A1263" s="133"/>
      <c r="B1263" s="181"/>
      <c r="C1263" s="58" t="s">
        <v>66</v>
      </c>
      <c r="D1263" s="55" t="s">
        <v>1608</v>
      </c>
      <c r="E1263" s="44">
        <v>81844.73</v>
      </c>
    </row>
    <row r="1264" spans="1:5" x14ac:dyDescent="0.2">
      <c r="A1264" s="133"/>
      <c r="B1264" s="181"/>
      <c r="C1264" s="58" t="s">
        <v>66</v>
      </c>
      <c r="D1264" s="55" t="s">
        <v>1609</v>
      </c>
      <c r="E1264" s="44">
        <v>67548.210000000006</v>
      </c>
    </row>
    <row r="1265" spans="1:5" x14ac:dyDescent="0.2">
      <c r="A1265" s="133">
        <f>MAX(A$895:A1264)+1</f>
        <v>325</v>
      </c>
      <c r="B1265" s="148" t="s">
        <v>1610</v>
      </c>
      <c r="C1265" s="29" t="s">
        <v>65</v>
      </c>
      <c r="D1265" s="55" t="s">
        <v>1611</v>
      </c>
      <c r="E1265" s="41">
        <v>116727.03999999999</v>
      </c>
    </row>
    <row r="1266" spans="1:5" x14ac:dyDescent="0.2">
      <c r="A1266" s="133"/>
      <c r="B1266" s="148"/>
      <c r="C1266" s="29" t="s">
        <v>66</v>
      </c>
      <c r="D1266" s="55" t="s">
        <v>1612</v>
      </c>
      <c r="E1266" s="41">
        <v>134018.23000000001</v>
      </c>
    </row>
    <row r="1267" spans="1:5" x14ac:dyDescent="0.2">
      <c r="A1267" s="133"/>
      <c r="B1267" s="148"/>
      <c r="C1267" s="29" t="s">
        <v>66</v>
      </c>
      <c r="D1267" s="55" t="s">
        <v>1613</v>
      </c>
      <c r="E1267" s="41">
        <v>96099.78</v>
      </c>
    </row>
    <row r="1268" spans="1:5" x14ac:dyDescent="0.2">
      <c r="A1268" s="133"/>
      <c r="B1268" s="148"/>
      <c r="C1268" s="29" t="s">
        <v>66</v>
      </c>
      <c r="D1268" s="55" t="s">
        <v>1614</v>
      </c>
      <c r="E1268" s="41">
        <v>58900.66</v>
      </c>
    </row>
    <row r="1269" spans="1:5" x14ac:dyDescent="0.2">
      <c r="A1269" s="133"/>
      <c r="B1269" s="148"/>
      <c r="C1269" s="29" t="s">
        <v>66</v>
      </c>
      <c r="D1269" s="55" t="s">
        <v>1615</v>
      </c>
      <c r="E1269" s="41">
        <v>121807.13</v>
      </c>
    </row>
    <row r="1270" spans="1:5" x14ac:dyDescent="0.2">
      <c r="A1270" s="133"/>
      <c r="B1270" s="148"/>
      <c r="C1270" s="29" t="s">
        <v>66</v>
      </c>
      <c r="D1270" s="55" t="s">
        <v>1616</v>
      </c>
      <c r="E1270" s="41">
        <v>102854.36</v>
      </c>
    </row>
    <row r="1271" spans="1:5" x14ac:dyDescent="0.2">
      <c r="A1271" s="133"/>
      <c r="B1271" s="148"/>
      <c r="C1271" s="29" t="s">
        <v>66</v>
      </c>
      <c r="D1271" s="55" t="s">
        <v>1617</v>
      </c>
      <c r="E1271" s="41">
        <v>96774.58</v>
      </c>
    </row>
    <row r="1272" spans="1:5" x14ac:dyDescent="0.2">
      <c r="A1272" s="133"/>
      <c r="B1272" s="148"/>
      <c r="C1272" s="29" t="s">
        <v>18</v>
      </c>
      <c r="D1272" s="55" t="s">
        <v>1618</v>
      </c>
      <c r="E1272" s="41">
        <v>96441.24</v>
      </c>
    </row>
    <row r="1273" spans="1:5" x14ac:dyDescent="0.2">
      <c r="A1273" s="132">
        <f>MAX(A$895:A1272)+1</f>
        <v>326</v>
      </c>
      <c r="B1273" s="182" t="s">
        <v>1619</v>
      </c>
      <c r="C1273" s="59" t="s">
        <v>1427</v>
      </c>
      <c r="D1273" s="55" t="s">
        <v>1620</v>
      </c>
      <c r="E1273" s="45">
        <v>98595.82</v>
      </c>
    </row>
    <row r="1274" spans="1:5" x14ac:dyDescent="0.2">
      <c r="A1274" s="132"/>
      <c r="B1274" s="182"/>
      <c r="C1274" s="29" t="s">
        <v>66</v>
      </c>
      <c r="D1274" s="55" t="s">
        <v>1621</v>
      </c>
      <c r="E1274" s="45">
        <v>63301.15</v>
      </c>
    </row>
    <row r="1275" spans="1:5" x14ac:dyDescent="0.2">
      <c r="A1275" s="132"/>
      <c r="B1275" s="182"/>
      <c r="C1275" s="29" t="s">
        <v>66</v>
      </c>
      <c r="D1275" s="55" t="s">
        <v>1622</v>
      </c>
      <c r="E1275" s="45">
        <v>54665.03</v>
      </c>
    </row>
    <row r="1276" spans="1:5" x14ac:dyDescent="0.2">
      <c r="A1276" s="132">
        <f>MAX(A$895:A1275)+1</f>
        <v>327</v>
      </c>
      <c r="B1276" s="182" t="s">
        <v>1623</v>
      </c>
      <c r="C1276" s="59" t="s">
        <v>65</v>
      </c>
      <c r="D1276" s="55" t="s">
        <v>1624</v>
      </c>
      <c r="E1276" s="45">
        <v>150110.16</v>
      </c>
    </row>
    <row r="1277" spans="1:5" x14ac:dyDescent="0.2">
      <c r="A1277" s="132"/>
      <c r="B1277" s="182"/>
      <c r="C1277" s="29" t="s">
        <v>66</v>
      </c>
      <c r="D1277" s="55" t="s">
        <v>1625</v>
      </c>
      <c r="E1277" s="45">
        <v>117990.93</v>
      </c>
    </row>
    <row r="1278" spans="1:5" x14ac:dyDescent="0.2">
      <c r="A1278" s="132"/>
      <c r="B1278" s="182"/>
      <c r="C1278" s="29" t="s">
        <v>66</v>
      </c>
      <c r="D1278" s="55" t="s">
        <v>1626</v>
      </c>
      <c r="E1278" s="45">
        <v>109139.64</v>
      </c>
    </row>
    <row r="1279" spans="1:5" x14ac:dyDescent="0.2">
      <c r="A1279" s="132">
        <f>MAX(A$895:A1278)+1</f>
        <v>328</v>
      </c>
      <c r="B1279" s="182" t="s">
        <v>1627</v>
      </c>
      <c r="C1279" s="59" t="s">
        <v>1427</v>
      </c>
      <c r="D1279" s="55" t="s">
        <v>1628</v>
      </c>
      <c r="E1279" s="45">
        <v>90335.91</v>
      </c>
    </row>
    <row r="1280" spans="1:5" x14ac:dyDescent="0.2">
      <c r="A1280" s="132"/>
      <c r="B1280" s="182"/>
      <c r="C1280" s="59" t="s">
        <v>1629</v>
      </c>
      <c r="D1280" s="55" t="s">
        <v>1630</v>
      </c>
      <c r="E1280" s="45">
        <v>94608.16</v>
      </c>
    </row>
    <row r="1281" spans="1:5" x14ac:dyDescent="0.2">
      <c r="A1281" s="132"/>
      <c r="B1281" s="182"/>
      <c r="C1281" s="59" t="s">
        <v>80</v>
      </c>
      <c r="D1281" s="55" t="s">
        <v>1631</v>
      </c>
      <c r="E1281" s="45">
        <v>94127.55</v>
      </c>
    </row>
    <row r="1282" spans="1:5" x14ac:dyDescent="0.2">
      <c r="A1282" s="132"/>
      <c r="B1282" s="182"/>
      <c r="C1282" s="59" t="s">
        <v>80</v>
      </c>
      <c r="D1282" s="55" t="s">
        <v>1632</v>
      </c>
      <c r="E1282" s="45">
        <v>87419.74</v>
      </c>
    </row>
    <row r="1283" spans="1:5" ht="31.5" x14ac:dyDescent="0.2">
      <c r="A1283" s="34">
        <f>MAX(A$895:A1282)+1</f>
        <v>329</v>
      </c>
      <c r="B1283" s="183" t="s">
        <v>1633</v>
      </c>
      <c r="C1283" s="59" t="s">
        <v>1634</v>
      </c>
      <c r="D1283" s="55" t="s">
        <v>1635</v>
      </c>
      <c r="E1283" s="45">
        <v>74789.440000000002</v>
      </c>
    </row>
    <row r="1284" spans="1:5" x14ac:dyDescent="0.2">
      <c r="A1284" s="132">
        <f>MAX(A$895:A1283)+1</f>
        <v>330</v>
      </c>
      <c r="B1284" s="182" t="s">
        <v>1636</v>
      </c>
      <c r="C1284" s="59" t="s">
        <v>1634</v>
      </c>
      <c r="D1284" s="55" t="s">
        <v>1637</v>
      </c>
      <c r="E1284" s="45">
        <v>76406.880000000005</v>
      </c>
    </row>
    <row r="1285" spans="1:5" x14ac:dyDescent="0.2">
      <c r="A1285" s="132"/>
      <c r="B1285" s="182"/>
      <c r="C1285" s="59" t="s">
        <v>1638</v>
      </c>
      <c r="D1285" s="55" t="s">
        <v>1639</v>
      </c>
      <c r="E1285" s="45">
        <v>53274.03</v>
      </c>
    </row>
    <row r="1286" spans="1:5" x14ac:dyDescent="0.2">
      <c r="A1286" s="132"/>
      <c r="B1286" s="182"/>
      <c r="C1286" s="59" t="s">
        <v>1638</v>
      </c>
      <c r="D1286" s="55" t="s">
        <v>1640</v>
      </c>
      <c r="E1286" s="45">
        <v>62105.68</v>
      </c>
    </row>
    <row r="1287" spans="1:5" x14ac:dyDescent="0.2">
      <c r="A1287" s="132">
        <f>MAX(A$895:A1286)+1</f>
        <v>331</v>
      </c>
      <c r="B1287" s="182" t="s">
        <v>1641</v>
      </c>
      <c r="C1287" s="59" t="s">
        <v>1634</v>
      </c>
      <c r="D1287" s="55" t="s">
        <v>1642</v>
      </c>
      <c r="E1287" s="45">
        <v>82099.759999999995</v>
      </c>
    </row>
    <row r="1288" spans="1:5" x14ac:dyDescent="0.2">
      <c r="A1288" s="132"/>
      <c r="B1288" s="182"/>
      <c r="C1288" s="59" t="s">
        <v>1638</v>
      </c>
      <c r="D1288" s="55" t="s">
        <v>1643</v>
      </c>
      <c r="E1288" s="45">
        <v>56205.18</v>
      </c>
    </row>
    <row r="1289" spans="1:5" x14ac:dyDescent="0.2">
      <c r="A1289" s="132"/>
      <c r="B1289" s="182"/>
      <c r="C1289" s="59" t="s">
        <v>1638</v>
      </c>
      <c r="D1289" s="55" t="s">
        <v>1644</v>
      </c>
      <c r="E1289" s="45">
        <v>52043.92</v>
      </c>
    </row>
    <row r="1290" spans="1:5" ht="31.5" x14ac:dyDescent="0.2">
      <c r="A1290" s="34">
        <f>MAX(A$895:A1289)+1</f>
        <v>332</v>
      </c>
      <c r="B1290" s="183" t="s">
        <v>1645</v>
      </c>
      <c r="C1290" s="59" t="s">
        <v>1634</v>
      </c>
      <c r="D1290" s="55" t="s">
        <v>1646</v>
      </c>
      <c r="E1290" s="45">
        <v>66958.558333333334</v>
      </c>
    </row>
    <row r="1291" spans="1:5" ht="31.5" x14ac:dyDescent="0.2">
      <c r="A1291" s="34">
        <f>MAX(A$895:A1290)+1</f>
        <v>333</v>
      </c>
      <c r="B1291" s="183" t="s">
        <v>1647</v>
      </c>
      <c r="C1291" s="59" t="s">
        <v>1634</v>
      </c>
      <c r="D1291" s="55" t="s">
        <v>1648</v>
      </c>
      <c r="E1291" s="45">
        <v>69281.09</v>
      </c>
    </row>
    <row r="1292" spans="1:5" x14ac:dyDescent="0.2">
      <c r="A1292" s="132">
        <f>MAX(A$895:A1291)+1</f>
        <v>334</v>
      </c>
      <c r="B1292" s="182" t="s">
        <v>1649</v>
      </c>
      <c r="C1292" s="59" t="s">
        <v>1650</v>
      </c>
      <c r="D1292" s="55" t="s">
        <v>1651</v>
      </c>
      <c r="E1292" s="45">
        <v>80678.675833333327</v>
      </c>
    </row>
    <row r="1293" spans="1:5" x14ac:dyDescent="0.2">
      <c r="A1293" s="132"/>
      <c r="B1293" s="182"/>
      <c r="C1293" s="59" t="s">
        <v>1638</v>
      </c>
      <c r="D1293" s="55" t="s">
        <v>1652</v>
      </c>
      <c r="E1293" s="45">
        <v>67445.309166666659</v>
      </c>
    </row>
    <row r="1294" spans="1:5" x14ac:dyDescent="0.2">
      <c r="A1294" s="132"/>
      <c r="B1294" s="182"/>
      <c r="C1294" s="59" t="s">
        <v>1638</v>
      </c>
      <c r="D1294" s="55" t="s">
        <v>1653</v>
      </c>
      <c r="E1294" s="45">
        <v>52923.666666666664</v>
      </c>
    </row>
    <row r="1295" spans="1:5" x14ac:dyDescent="0.2">
      <c r="A1295" s="132"/>
      <c r="B1295" s="182"/>
      <c r="C1295" s="59" t="s">
        <v>1638</v>
      </c>
      <c r="D1295" s="55" t="s">
        <v>1654</v>
      </c>
      <c r="E1295" s="45">
        <v>73466.666666666672</v>
      </c>
    </row>
    <row r="1296" spans="1:5" ht="31.5" x14ac:dyDescent="0.2">
      <c r="A1296" s="34">
        <f>MAX(A$895:A1295)+1</f>
        <v>335</v>
      </c>
      <c r="B1296" s="183" t="s">
        <v>1655</v>
      </c>
      <c r="C1296" s="59" t="s">
        <v>1650</v>
      </c>
      <c r="D1296" s="55" t="s">
        <v>1656</v>
      </c>
      <c r="E1296" s="45">
        <v>76087.490000000005</v>
      </c>
    </row>
    <row r="1297" spans="1:5" ht="31.5" x14ac:dyDescent="0.2">
      <c r="A1297" s="34">
        <f>MAX(A$895:A1296)+1</f>
        <v>336</v>
      </c>
      <c r="B1297" s="183" t="s">
        <v>1657</v>
      </c>
      <c r="C1297" s="59" t="s">
        <v>1634</v>
      </c>
      <c r="D1297" s="55" t="s">
        <v>1658</v>
      </c>
      <c r="E1297" s="45">
        <v>69818.320000000007</v>
      </c>
    </row>
    <row r="1298" spans="1:5" ht="31.5" x14ac:dyDescent="0.2">
      <c r="A1298" s="34">
        <f>MAX(A$895:A1297)+1</f>
        <v>337</v>
      </c>
      <c r="B1298" s="183" t="s">
        <v>1659</v>
      </c>
      <c r="C1298" s="59" t="s">
        <v>1660</v>
      </c>
      <c r="D1298" s="55" t="s">
        <v>1661</v>
      </c>
      <c r="E1298" s="45">
        <v>55309.87</v>
      </c>
    </row>
    <row r="1299" spans="1:5" x14ac:dyDescent="0.2">
      <c r="A1299" s="132">
        <f>MAX(A$895:A1298)+1</f>
        <v>338</v>
      </c>
      <c r="B1299" s="182" t="s">
        <v>1662</v>
      </c>
      <c r="C1299" s="59" t="s">
        <v>1634</v>
      </c>
      <c r="D1299" s="55" t="s">
        <v>1663</v>
      </c>
      <c r="E1299" s="45">
        <v>82497.16</v>
      </c>
    </row>
    <row r="1300" spans="1:5" x14ac:dyDescent="0.2">
      <c r="A1300" s="132"/>
      <c r="B1300" s="182"/>
      <c r="C1300" s="59" t="s">
        <v>1638</v>
      </c>
      <c r="D1300" s="55" t="s">
        <v>1664</v>
      </c>
      <c r="E1300" s="45">
        <v>50570.96</v>
      </c>
    </row>
    <row r="1301" spans="1:5" x14ac:dyDescent="0.2">
      <c r="A1301" s="132"/>
      <c r="B1301" s="182"/>
      <c r="C1301" s="59" t="s">
        <v>1638</v>
      </c>
      <c r="D1301" s="55" t="s">
        <v>1665</v>
      </c>
      <c r="E1301" s="45">
        <v>54450.87</v>
      </c>
    </row>
    <row r="1302" spans="1:5" x14ac:dyDescent="0.2">
      <c r="A1302" s="132"/>
      <c r="B1302" s="182"/>
      <c r="C1302" s="59" t="s">
        <v>1638</v>
      </c>
      <c r="D1302" s="55" t="s">
        <v>1666</v>
      </c>
      <c r="E1302" s="45">
        <v>50534.04</v>
      </c>
    </row>
    <row r="1303" spans="1:5" x14ac:dyDescent="0.2">
      <c r="A1303" s="132">
        <f>MAX(A$895:A1302)+1</f>
        <v>339</v>
      </c>
      <c r="B1303" s="182" t="s">
        <v>1667</v>
      </c>
      <c r="C1303" s="59" t="s">
        <v>1634</v>
      </c>
      <c r="D1303" s="55" t="s">
        <v>1668</v>
      </c>
      <c r="E1303" s="45">
        <v>81634.246666666659</v>
      </c>
    </row>
    <row r="1304" spans="1:5" x14ac:dyDescent="0.2">
      <c r="A1304" s="132"/>
      <c r="B1304" s="182"/>
      <c r="C1304" s="59" t="s">
        <v>1638</v>
      </c>
      <c r="D1304" s="55" t="s">
        <v>1669</v>
      </c>
      <c r="E1304" s="45">
        <v>102180.45</v>
      </c>
    </row>
    <row r="1305" spans="1:5" x14ac:dyDescent="0.2">
      <c r="A1305" s="132"/>
      <c r="B1305" s="182"/>
      <c r="C1305" s="59" t="s">
        <v>1638</v>
      </c>
      <c r="D1305" s="55" t="s">
        <v>1670</v>
      </c>
      <c r="E1305" s="45">
        <v>84511.287500000006</v>
      </c>
    </row>
    <row r="1306" spans="1:5" x14ac:dyDescent="0.2">
      <c r="A1306" s="132">
        <f>MAX(A$895:A1305)+1</f>
        <v>340</v>
      </c>
      <c r="B1306" s="182" t="s">
        <v>1671</v>
      </c>
      <c r="C1306" s="59" t="s">
        <v>1650</v>
      </c>
      <c r="D1306" s="55" t="s">
        <v>1672</v>
      </c>
      <c r="E1306" s="45">
        <v>92644.98</v>
      </c>
    </row>
    <row r="1307" spans="1:5" x14ac:dyDescent="0.2">
      <c r="A1307" s="132"/>
      <c r="B1307" s="182"/>
      <c r="C1307" s="59" t="s">
        <v>1638</v>
      </c>
      <c r="D1307" s="55" t="s">
        <v>1673</v>
      </c>
      <c r="E1307" s="45">
        <v>53145</v>
      </c>
    </row>
    <row r="1308" spans="1:5" x14ac:dyDescent="0.2">
      <c r="A1308" s="132"/>
      <c r="B1308" s="182"/>
      <c r="C1308" s="59" t="s">
        <v>1638</v>
      </c>
      <c r="D1308" s="55" t="s">
        <v>1674</v>
      </c>
      <c r="E1308" s="45">
        <v>52088.81</v>
      </c>
    </row>
    <row r="1309" spans="1:5" x14ac:dyDescent="0.2">
      <c r="A1309" s="132">
        <f>MAX(A$895:A1308)+1</f>
        <v>341</v>
      </c>
      <c r="B1309" s="182" t="s">
        <v>1675</v>
      </c>
      <c r="C1309" s="59" t="s">
        <v>1634</v>
      </c>
      <c r="D1309" s="55" t="s">
        <v>1676</v>
      </c>
      <c r="E1309" s="45">
        <v>75410.90416666666</v>
      </c>
    </row>
    <row r="1310" spans="1:5" x14ac:dyDescent="0.2">
      <c r="A1310" s="132"/>
      <c r="B1310" s="182"/>
      <c r="C1310" s="59" t="s">
        <v>1638</v>
      </c>
      <c r="D1310" s="55" t="s">
        <v>1677</v>
      </c>
      <c r="E1310" s="45">
        <v>58176.497499999998</v>
      </c>
    </row>
    <row r="1311" spans="1:5" x14ac:dyDescent="0.2">
      <c r="A1311" s="132"/>
      <c r="B1311" s="182"/>
      <c r="C1311" s="59" t="s">
        <v>1638</v>
      </c>
      <c r="D1311" s="55" t="s">
        <v>1678</v>
      </c>
      <c r="E1311" s="45">
        <v>66194.888333333336</v>
      </c>
    </row>
    <row r="1312" spans="1:5" ht="31.5" x14ac:dyDescent="0.2">
      <c r="A1312" s="34">
        <f>MAX(A$895:A1311)+1</f>
        <v>342</v>
      </c>
      <c r="B1312" s="183" t="s">
        <v>1679</v>
      </c>
      <c r="C1312" s="59" t="s">
        <v>1634</v>
      </c>
      <c r="D1312" s="55" t="s">
        <v>1680</v>
      </c>
      <c r="E1312" s="45">
        <v>62926.400000000001</v>
      </c>
    </row>
    <row r="1313" spans="1:5" x14ac:dyDescent="0.2">
      <c r="A1313" s="132">
        <f>MAX(A$895:A1312)+1</f>
        <v>343</v>
      </c>
      <c r="B1313" s="182" t="s">
        <v>1681</v>
      </c>
      <c r="C1313" s="59" t="s">
        <v>1650</v>
      </c>
      <c r="D1313" s="55" t="s">
        <v>1682</v>
      </c>
      <c r="E1313" s="45">
        <v>80388.13</v>
      </c>
    </row>
    <row r="1314" spans="1:5" x14ac:dyDescent="0.2">
      <c r="A1314" s="132"/>
      <c r="B1314" s="182"/>
      <c r="C1314" s="59" t="s">
        <v>1638</v>
      </c>
      <c r="D1314" s="55" t="s">
        <v>1683</v>
      </c>
      <c r="E1314" s="45">
        <v>52191.42</v>
      </c>
    </row>
    <row r="1315" spans="1:5" x14ac:dyDescent="0.2">
      <c r="A1315" s="132"/>
      <c r="B1315" s="182"/>
      <c r="C1315" s="59" t="s">
        <v>1638</v>
      </c>
      <c r="D1315" s="55" t="s">
        <v>1684</v>
      </c>
      <c r="E1315" s="45">
        <v>49053.59</v>
      </c>
    </row>
    <row r="1316" spans="1:5" ht="31.5" x14ac:dyDescent="0.2">
      <c r="A1316" s="34">
        <f>MAX(A$895:A1315)+1</f>
        <v>344</v>
      </c>
      <c r="B1316" s="183" t="s">
        <v>1685</v>
      </c>
      <c r="C1316" s="59" t="s">
        <v>1634</v>
      </c>
      <c r="D1316" s="55" t="s">
        <v>1686</v>
      </c>
      <c r="E1316" s="45">
        <v>78560.14</v>
      </c>
    </row>
    <row r="1317" spans="1:5" ht="31.5" x14ac:dyDescent="0.2">
      <c r="A1317" s="34">
        <f>MAX(A$895:A1316)+1</f>
        <v>345</v>
      </c>
      <c r="B1317" s="183" t="s">
        <v>1687</v>
      </c>
      <c r="C1317" s="59" t="s">
        <v>1634</v>
      </c>
      <c r="D1317" s="55" t="s">
        <v>1688</v>
      </c>
      <c r="E1317" s="45">
        <v>72084.53</v>
      </c>
    </row>
    <row r="1318" spans="1:5" ht="31.5" x14ac:dyDescent="0.2">
      <c r="A1318" s="34">
        <f>MAX(A$895:A1317)+1</f>
        <v>346</v>
      </c>
      <c r="B1318" s="183" t="s">
        <v>1689</v>
      </c>
      <c r="C1318" s="59" t="s">
        <v>1634</v>
      </c>
      <c r="D1318" s="55" t="s">
        <v>1690</v>
      </c>
      <c r="E1318" s="45">
        <v>71789.97</v>
      </c>
    </row>
    <row r="1319" spans="1:5" ht="31.5" x14ac:dyDescent="0.2">
      <c r="A1319" s="34">
        <f>MAX(A$895:A1318)+1</f>
        <v>347</v>
      </c>
      <c r="B1319" s="183" t="s">
        <v>1691</v>
      </c>
      <c r="C1319" s="59" t="s">
        <v>1634</v>
      </c>
      <c r="D1319" s="55" t="s">
        <v>1692</v>
      </c>
      <c r="E1319" s="45">
        <v>56605.513333333336</v>
      </c>
    </row>
    <row r="1320" spans="1:5" x14ac:dyDescent="0.2">
      <c r="A1320" s="132">
        <f>MAX(A$895:A1319)+1</f>
        <v>348</v>
      </c>
      <c r="B1320" s="182" t="s">
        <v>1693</v>
      </c>
      <c r="C1320" s="59" t="s">
        <v>1634</v>
      </c>
      <c r="D1320" s="55" t="s">
        <v>1694</v>
      </c>
      <c r="E1320" s="45">
        <v>84845.42</v>
      </c>
    </row>
    <row r="1321" spans="1:5" x14ac:dyDescent="0.2">
      <c r="A1321" s="132"/>
      <c r="B1321" s="182"/>
      <c r="C1321" s="59" t="s">
        <v>1638</v>
      </c>
      <c r="D1321" s="55" t="s">
        <v>1695</v>
      </c>
      <c r="E1321" s="45">
        <v>54081.49</v>
      </c>
    </row>
    <row r="1322" spans="1:5" x14ac:dyDescent="0.2">
      <c r="A1322" s="132"/>
      <c r="B1322" s="182"/>
      <c r="C1322" s="59" t="s">
        <v>1638</v>
      </c>
      <c r="D1322" s="55" t="s">
        <v>1696</v>
      </c>
      <c r="E1322" s="45">
        <v>54506.16</v>
      </c>
    </row>
    <row r="1323" spans="1:5" x14ac:dyDescent="0.2">
      <c r="A1323" s="132">
        <f>MAX(A$895:A1322)+1</f>
        <v>349</v>
      </c>
      <c r="B1323" s="182" t="s">
        <v>1697</v>
      </c>
      <c r="C1323" s="59" t="s">
        <v>1650</v>
      </c>
      <c r="D1323" s="55" t="s">
        <v>1698</v>
      </c>
      <c r="E1323" s="45">
        <v>74843.520000000004</v>
      </c>
    </row>
    <row r="1324" spans="1:5" x14ac:dyDescent="0.2">
      <c r="A1324" s="132"/>
      <c r="B1324" s="182"/>
      <c r="C1324" s="59" t="s">
        <v>1638</v>
      </c>
      <c r="D1324" s="55" t="s">
        <v>1699</v>
      </c>
      <c r="E1324" s="45">
        <v>76503.570000000007</v>
      </c>
    </row>
    <row r="1325" spans="1:5" x14ac:dyDescent="0.2">
      <c r="A1325" s="132"/>
      <c r="B1325" s="182"/>
      <c r="C1325" s="59" t="s">
        <v>1638</v>
      </c>
      <c r="D1325" s="55" t="s">
        <v>1700</v>
      </c>
      <c r="E1325" s="45">
        <v>69388.210000000006</v>
      </c>
    </row>
    <row r="1326" spans="1:5" x14ac:dyDescent="0.2">
      <c r="A1326" s="132">
        <f>MAX(A$895:A1325)+1</f>
        <v>350</v>
      </c>
      <c r="B1326" s="182" t="s">
        <v>1701</v>
      </c>
      <c r="C1326" s="59" t="s">
        <v>1634</v>
      </c>
      <c r="D1326" s="55" t="s">
        <v>1702</v>
      </c>
      <c r="E1326" s="45">
        <v>89707.622499999998</v>
      </c>
    </row>
    <row r="1327" spans="1:5" x14ac:dyDescent="0.2">
      <c r="A1327" s="132"/>
      <c r="B1327" s="182"/>
      <c r="C1327" s="59" t="s">
        <v>1703</v>
      </c>
      <c r="D1327" s="55" t="s">
        <v>1704</v>
      </c>
      <c r="E1327" s="45">
        <v>77488</v>
      </c>
    </row>
    <row r="1328" spans="1:5" x14ac:dyDescent="0.2">
      <c r="A1328" s="132"/>
      <c r="B1328" s="182"/>
      <c r="C1328" s="59" t="s">
        <v>1703</v>
      </c>
      <c r="D1328" s="55" t="s">
        <v>1705</v>
      </c>
      <c r="E1328" s="45">
        <v>86793.43</v>
      </c>
    </row>
    <row r="1329" spans="1:5" x14ac:dyDescent="0.2">
      <c r="A1329" s="132">
        <f>MAX(A$895:A1328)+1</f>
        <v>351</v>
      </c>
      <c r="B1329" s="182" t="s">
        <v>1706</v>
      </c>
      <c r="C1329" s="59" t="s">
        <v>1650</v>
      </c>
      <c r="D1329" s="55" t="s">
        <v>1707</v>
      </c>
      <c r="E1329" s="45">
        <v>81705.48</v>
      </c>
    </row>
    <row r="1330" spans="1:5" x14ac:dyDescent="0.2">
      <c r="A1330" s="132"/>
      <c r="B1330" s="182"/>
      <c r="C1330" s="59" t="s">
        <v>1638</v>
      </c>
      <c r="D1330" s="55" t="s">
        <v>1708</v>
      </c>
      <c r="E1330" s="45">
        <v>64101.33</v>
      </c>
    </row>
    <row r="1331" spans="1:5" ht="31.5" x14ac:dyDescent="0.2">
      <c r="A1331" s="34">
        <f>MAX(A$895:A1330)+1</f>
        <v>352</v>
      </c>
      <c r="B1331" s="183" t="s">
        <v>1709</v>
      </c>
      <c r="C1331" s="59" t="s">
        <v>1634</v>
      </c>
      <c r="D1331" s="55" t="s">
        <v>1710</v>
      </c>
      <c r="E1331" s="45">
        <v>85828.24</v>
      </c>
    </row>
    <row r="1332" spans="1:5" ht="31.5" x14ac:dyDescent="0.2">
      <c r="A1332" s="34">
        <f>MAX(A$895:A1331)+1</f>
        <v>353</v>
      </c>
      <c r="B1332" s="183" t="s">
        <v>1711</v>
      </c>
      <c r="C1332" s="59" t="s">
        <v>1634</v>
      </c>
      <c r="D1332" s="55" t="s">
        <v>1712</v>
      </c>
      <c r="E1332" s="45">
        <v>69699.98</v>
      </c>
    </row>
    <row r="1333" spans="1:5" ht="31.5" x14ac:dyDescent="0.2">
      <c r="A1333" s="34">
        <f>MAX(A$895:A1332)+1</f>
        <v>354</v>
      </c>
      <c r="B1333" s="183" t="s">
        <v>1713</v>
      </c>
      <c r="C1333" s="59" t="s">
        <v>1634</v>
      </c>
      <c r="D1333" s="55" t="s">
        <v>1714</v>
      </c>
      <c r="E1333" s="45">
        <v>79706.710000000006</v>
      </c>
    </row>
    <row r="1334" spans="1:5" x14ac:dyDescent="0.2">
      <c r="A1334" s="132">
        <f>MAX(A$895:A1333)+1</f>
        <v>355</v>
      </c>
      <c r="B1334" s="182" t="s">
        <v>1715</v>
      </c>
      <c r="C1334" s="59" t="s">
        <v>1650</v>
      </c>
      <c r="D1334" s="55" t="s">
        <v>1716</v>
      </c>
      <c r="E1334" s="45">
        <v>78835.850000000006</v>
      </c>
    </row>
    <row r="1335" spans="1:5" x14ac:dyDescent="0.2">
      <c r="A1335" s="132"/>
      <c r="B1335" s="182"/>
      <c r="C1335" s="59" t="s">
        <v>1638</v>
      </c>
      <c r="D1335" s="55" t="s">
        <v>44</v>
      </c>
      <c r="E1335" s="45">
        <v>60476.73</v>
      </c>
    </row>
    <row r="1336" spans="1:5" x14ac:dyDescent="0.2">
      <c r="A1336" s="132"/>
      <c r="B1336" s="182"/>
      <c r="C1336" s="59" t="s">
        <v>1638</v>
      </c>
      <c r="D1336" s="55" t="s">
        <v>1717</v>
      </c>
      <c r="E1336" s="45">
        <v>76010.45</v>
      </c>
    </row>
    <row r="1337" spans="1:5" x14ac:dyDescent="0.2">
      <c r="A1337" s="132">
        <f>MAX(A$895:A1336)+1</f>
        <v>356</v>
      </c>
      <c r="B1337" s="182" t="s">
        <v>1718</v>
      </c>
      <c r="C1337" s="59" t="s">
        <v>1634</v>
      </c>
      <c r="D1337" s="55" t="s">
        <v>1719</v>
      </c>
      <c r="E1337" s="45">
        <v>84506.943333333329</v>
      </c>
    </row>
    <row r="1338" spans="1:5" x14ac:dyDescent="0.2">
      <c r="A1338" s="132"/>
      <c r="B1338" s="182"/>
      <c r="C1338" s="59" t="s">
        <v>1703</v>
      </c>
      <c r="D1338" s="55" t="s">
        <v>1720</v>
      </c>
      <c r="E1338" s="45">
        <v>59208.185833333329</v>
      </c>
    </row>
    <row r="1339" spans="1:5" x14ac:dyDescent="0.2">
      <c r="A1339" s="132"/>
      <c r="B1339" s="182"/>
      <c r="C1339" s="59" t="s">
        <v>1703</v>
      </c>
      <c r="D1339" s="55" t="s">
        <v>1721</v>
      </c>
      <c r="E1339" s="45">
        <v>67756.747499999998</v>
      </c>
    </row>
    <row r="1340" spans="1:5" ht="31.5" x14ac:dyDescent="0.2">
      <c r="A1340" s="132">
        <f>MAX(A$895:A1339)+1</f>
        <v>357</v>
      </c>
      <c r="B1340" s="182" t="s">
        <v>1722</v>
      </c>
      <c r="C1340" s="29" t="s">
        <v>1723</v>
      </c>
      <c r="D1340" s="29" t="s">
        <v>1724</v>
      </c>
      <c r="E1340" s="150">
        <v>83655.56</v>
      </c>
    </row>
    <row r="1341" spans="1:5" x14ac:dyDescent="0.2">
      <c r="A1341" s="132"/>
      <c r="B1341" s="182"/>
      <c r="C1341" s="59" t="s">
        <v>4</v>
      </c>
      <c r="D1341" s="55" t="s">
        <v>1056</v>
      </c>
      <c r="E1341" s="45">
        <v>68225.5</v>
      </c>
    </row>
    <row r="1342" spans="1:5" x14ac:dyDescent="0.2">
      <c r="A1342" s="132"/>
      <c r="B1342" s="182"/>
      <c r="C1342" s="59" t="s">
        <v>1638</v>
      </c>
      <c r="D1342" s="55" t="s">
        <v>1725</v>
      </c>
      <c r="E1342" s="45">
        <v>80886.8</v>
      </c>
    </row>
    <row r="1343" spans="1:5" x14ac:dyDescent="0.2">
      <c r="A1343" s="132"/>
      <c r="B1343" s="182"/>
      <c r="C1343" s="59" t="s">
        <v>1638</v>
      </c>
      <c r="D1343" s="55" t="s">
        <v>1726</v>
      </c>
      <c r="E1343" s="45">
        <v>74565.740000000005</v>
      </c>
    </row>
    <row r="1344" spans="1:5" x14ac:dyDescent="0.2">
      <c r="A1344" s="132">
        <f>MAX(A$895:A1343)+1</f>
        <v>358</v>
      </c>
      <c r="B1344" s="182" t="s">
        <v>1727</v>
      </c>
      <c r="C1344" s="59" t="s">
        <v>1634</v>
      </c>
      <c r="D1344" s="55" t="s">
        <v>1728</v>
      </c>
      <c r="E1344" s="45">
        <v>94799.75</v>
      </c>
    </row>
    <row r="1345" spans="1:5" x14ac:dyDescent="0.2">
      <c r="A1345" s="132"/>
      <c r="B1345" s="182"/>
      <c r="C1345" s="59" t="s">
        <v>1638</v>
      </c>
      <c r="D1345" s="55" t="s">
        <v>1729</v>
      </c>
      <c r="E1345" s="45">
        <v>74151.39</v>
      </c>
    </row>
    <row r="1346" spans="1:5" x14ac:dyDescent="0.2">
      <c r="A1346" s="132"/>
      <c r="B1346" s="182"/>
      <c r="C1346" s="59" t="s">
        <v>1638</v>
      </c>
      <c r="D1346" s="55" t="s">
        <v>1730</v>
      </c>
      <c r="E1346" s="45">
        <v>65083.43</v>
      </c>
    </row>
    <row r="1347" spans="1:5" x14ac:dyDescent="0.2">
      <c r="A1347" s="132"/>
      <c r="B1347" s="182"/>
      <c r="C1347" s="59" t="s">
        <v>1638</v>
      </c>
      <c r="D1347" s="55" t="s">
        <v>1731</v>
      </c>
      <c r="E1347" s="45">
        <v>67174.58</v>
      </c>
    </row>
    <row r="1348" spans="1:5" x14ac:dyDescent="0.2">
      <c r="A1348" s="132">
        <f>MAX(A$895:A1347)+1</f>
        <v>359</v>
      </c>
      <c r="B1348" s="182" t="s">
        <v>1732</v>
      </c>
      <c r="C1348" s="59" t="s">
        <v>1634</v>
      </c>
      <c r="D1348" s="55" t="s">
        <v>1733</v>
      </c>
      <c r="E1348" s="45">
        <v>96616.29</v>
      </c>
    </row>
    <row r="1349" spans="1:5" x14ac:dyDescent="0.2">
      <c r="A1349" s="132"/>
      <c r="B1349" s="182"/>
      <c r="C1349" s="59" t="s">
        <v>1638</v>
      </c>
      <c r="D1349" s="55" t="s">
        <v>1734</v>
      </c>
      <c r="E1349" s="45">
        <v>56645.599999999999</v>
      </c>
    </row>
    <row r="1350" spans="1:5" x14ac:dyDescent="0.2">
      <c r="A1350" s="132"/>
      <c r="B1350" s="182"/>
      <c r="C1350" s="59" t="s">
        <v>1638</v>
      </c>
      <c r="D1350" s="55" t="s">
        <v>1735</v>
      </c>
      <c r="E1350" s="45">
        <v>52082.11</v>
      </c>
    </row>
    <row r="1351" spans="1:5" x14ac:dyDescent="0.2">
      <c r="A1351" s="132">
        <f>MAX(A$895:A1350)+1</f>
        <v>360</v>
      </c>
      <c r="B1351" s="182" t="s">
        <v>1736</v>
      </c>
      <c r="C1351" s="59" t="s">
        <v>1427</v>
      </c>
      <c r="D1351" s="55" t="s">
        <v>1737</v>
      </c>
      <c r="E1351" s="45">
        <v>85389.77</v>
      </c>
    </row>
    <row r="1352" spans="1:5" x14ac:dyDescent="0.2">
      <c r="A1352" s="132"/>
      <c r="B1352" s="182"/>
      <c r="C1352" s="59" t="s">
        <v>1629</v>
      </c>
      <c r="D1352" s="55" t="s">
        <v>1738</v>
      </c>
      <c r="E1352" s="45">
        <v>57321.62</v>
      </c>
    </row>
    <row r="1353" spans="1:5" x14ac:dyDescent="0.2">
      <c r="A1353" s="132"/>
      <c r="B1353" s="182"/>
      <c r="C1353" s="59" t="s">
        <v>1629</v>
      </c>
      <c r="D1353" s="55" t="s">
        <v>1739</v>
      </c>
      <c r="E1353" s="45">
        <v>45929.64</v>
      </c>
    </row>
    <row r="1354" spans="1:5" x14ac:dyDescent="0.2">
      <c r="A1354" s="132"/>
      <c r="B1354" s="182"/>
      <c r="C1354" s="59" t="s">
        <v>1629</v>
      </c>
      <c r="D1354" s="55" t="s">
        <v>1740</v>
      </c>
      <c r="E1354" s="45">
        <v>56779.44</v>
      </c>
    </row>
    <row r="1355" spans="1:5" ht="31.5" x14ac:dyDescent="0.2">
      <c r="A1355" s="33">
        <f>MAX(A$895:A1354)+1</f>
        <v>361</v>
      </c>
      <c r="B1355" s="107" t="s">
        <v>1741</v>
      </c>
      <c r="C1355" s="29" t="s">
        <v>772</v>
      </c>
      <c r="D1355" s="55" t="s">
        <v>1742</v>
      </c>
      <c r="E1355" s="41">
        <v>62637.54</v>
      </c>
    </row>
    <row r="1356" spans="1:5" ht="31.5" x14ac:dyDescent="0.2">
      <c r="A1356" s="33">
        <f>MAX(A$895:A1355)+1</f>
        <v>362</v>
      </c>
      <c r="B1356" s="107" t="s">
        <v>1743</v>
      </c>
      <c r="C1356" s="29" t="s">
        <v>772</v>
      </c>
      <c r="D1356" s="55" t="s">
        <v>1744</v>
      </c>
      <c r="E1356" s="41">
        <v>64651.040000000001</v>
      </c>
    </row>
    <row r="1357" spans="1:5" ht="31.5" x14ac:dyDescent="0.2">
      <c r="A1357" s="33">
        <f>MAX(A$895:A1356)+1</f>
        <v>363</v>
      </c>
      <c r="B1357" s="107" t="s">
        <v>1745</v>
      </c>
      <c r="C1357" s="29" t="s">
        <v>772</v>
      </c>
      <c r="D1357" s="55" t="s">
        <v>1746</v>
      </c>
      <c r="E1357" s="41">
        <v>56477.279999999999</v>
      </c>
    </row>
    <row r="1358" spans="1:5" ht="31.5" x14ac:dyDescent="0.2">
      <c r="A1358" s="33">
        <f>MAX(A$895:A1357)+1</f>
        <v>364</v>
      </c>
      <c r="B1358" s="107" t="s">
        <v>1747</v>
      </c>
      <c r="C1358" s="29" t="s">
        <v>772</v>
      </c>
      <c r="D1358" s="55" t="s">
        <v>1748</v>
      </c>
      <c r="E1358" s="41">
        <v>65992.73</v>
      </c>
    </row>
    <row r="1359" spans="1:5" ht="31.5" x14ac:dyDescent="0.2">
      <c r="A1359" s="33">
        <f>MAX(A$895:A1358)+1</f>
        <v>365</v>
      </c>
      <c r="B1359" s="107" t="s">
        <v>1749</v>
      </c>
      <c r="C1359" s="29" t="s">
        <v>772</v>
      </c>
      <c r="D1359" s="55" t="s">
        <v>1750</v>
      </c>
      <c r="E1359" s="41">
        <v>59357.63</v>
      </c>
    </row>
    <row r="1360" spans="1:5" x14ac:dyDescent="0.2">
      <c r="A1360" s="133">
        <f>MAX(A$895:A1359)+1</f>
        <v>366</v>
      </c>
      <c r="B1360" s="148" t="s">
        <v>1751</v>
      </c>
      <c r="C1360" s="29" t="s">
        <v>772</v>
      </c>
      <c r="D1360" s="55" t="s">
        <v>1752</v>
      </c>
      <c r="E1360" s="41">
        <v>79987.86</v>
      </c>
    </row>
    <row r="1361" spans="1:5" x14ac:dyDescent="0.2">
      <c r="A1361" s="133"/>
      <c r="B1361" s="148"/>
      <c r="C1361" s="29" t="s">
        <v>4</v>
      </c>
      <c r="D1361" s="55" t="s">
        <v>1753</v>
      </c>
      <c r="E1361" s="41">
        <v>58231.96</v>
      </c>
    </row>
    <row r="1362" spans="1:5" x14ac:dyDescent="0.2">
      <c r="A1362" s="133"/>
      <c r="B1362" s="148"/>
      <c r="C1362" s="29" t="s">
        <v>4</v>
      </c>
      <c r="D1362" s="55" t="s">
        <v>1754</v>
      </c>
      <c r="E1362" s="41">
        <v>42967.92</v>
      </c>
    </row>
    <row r="1363" spans="1:5" x14ac:dyDescent="0.2">
      <c r="A1363" s="133"/>
      <c r="B1363" s="148"/>
      <c r="C1363" s="29" t="s">
        <v>4</v>
      </c>
      <c r="D1363" s="55" t="s">
        <v>1755</v>
      </c>
      <c r="E1363" s="41">
        <v>40262.300000000003</v>
      </c>
    </row>
    <row r="1364" spans="1:5" x14ac:dyDescent="0.2">
      <c r="A1364" s="133">
        <f>MAX(A$895:A1363)+1</f>
        <v>367</v>
      </c>
      <c r="B1364" s="148" t="s">
        <v>1756</v>
      </c>
      <c r="C1364" s="29" t="s">
        <v>772</v>
      </c>
      <c r="D1364" s="55" t="s">
        <v>1757</v>
      </c>
      <c r="E1364" s="41">
        <v>74155.100000000006</v>
      </c>
    </row>
    <row r="1365" spans="1:5" x14ac:dyDescent="0.2">
      <c r="A1365" s="133"/>
      <c r="B1365" s="148"/>
      <c r="C1365" s="29" t="s">
        <v>4</v>
      </c>
      <c r="D1365" s="55" t="s">
        <v>1758</v>
      </c>
      <c r="E1365" s="41">
        <v>68087.56</v>
      </c>
    </row>
    <row r="1366" spans="1:5" x14ac:dyDescent="0.2">
      <c r="A1366" s="133"/>
      <c r="B1366" s="148"/>
      <c r="C1366" s="29" t="s">
        <v>4</v>
      </c>
      <c r="D1366" s="55" t="s">
        <v>1759</v>
      </c>
      <c r="E1366" s="41">
        <v>53050.68</v>
      </c>
    </row>
    <row r="1367" spans="1:5" x14ac:dyDescent="0.2">
      <c r="A1367" s="133">
        <f>MAX(A$895:A1366)+1</f>
        <v>368</v>
      </c>
      <c r="B1367" s="148" t="s">
        <v>1760</v>
      </c>
      <c r="C1367" s="29" t="s">
        <v>772</v>
      </c>
      <c r="D1367" s="55" t="s">
        <v>1761</v>
      </c>
      <c r="E1367" s="41">
        <v>72445.06</v>
      </c>
    </row>
    <row r="1368" spans="1:5" x14ac:dyDescent="0.2">
      <c r="A1368" s="133"/>
      <c r="B1368" s="148"/>
      <c r="C1368" s="29" t="s">
        <v>4</v>
      </c>
      <c r="D1368" s="55" t="s">
        <v>1762</v>
      </c>
      <c r="E1368" s="41">
        <v>40496.5</v>
      </c>
    </row>
    <row r="1369" spans="1:5" x14ac:dyDescent="0.2">
      <c r="A1369" s="133"/>
      <c r="B1369" s="148"/>
      <c r="C1369" s="29" t="s">
        <v>4</v>
      </c>
      <c r="D1369" s="55" t="s">
        <v>1763</v>
      </c>
      <c r="E1369" s="41">
        <v>44218.29</v>
      </c>
    </row>
    <row r="1370" spans="1:5" x14ac:dyDescent="0.2">
      <c r="A1370" s="133">
        <f>MAX(A$895:A1369)+1</f>
        <v>369</v>
      </c>
      <c r="B1370" s="148" t="s">
        <v>1764</v>
      </c>
      <c r="C1370" s="29" t="s">
        <v>772</v>
      </c>
      <c r="D1370" s="55" t="s">
        <v>1765</v>
      </c>
      <c r="E1370" s="41">
        <v>96465.33</v>
      </c>
    </row>
    <row r="1371" spans="1:5" x14ac:dyDescent="0.2">
      <c r="A1371" s="133"/>
      <c r="B1371" s="148"/>
      <c r="C1371" s="29" t="s">
        <v>4</v>
      </c>
      <c r="D1371" s="55" t="s">
        <v>1766</v>
      </c>
      <c r="E1371" s="41">
        <v>81796.649999999994</v>
      </c>
    </row>
    <row r="1372" spans="1:5" x14ac:dyDescent="0.2">
      <c r="A1372" s="133"/>
      <c r="B1372" s="148"/>
      <c r="C1372" s="29" t="s">
        <v>4</v>
      </c>
      <c r="D1372" s="55" t="s">
        <v>1767</v>
      </c>
      <c r="E1372" s="41">
        <v>70890.740000000005</v>
      </c>
    </row>
    <row r="1373" spans="1:5" x14ac:dyDescent="0.2">
      <c r="A1373" s="133">
        <f>MAX(A$895:A1372)+1</f>
        <v>370</v>
      </c>
      <c r="B1373" s="148" t="s">
        <v>1768</v>
      </c>
      <c r="C1373" s="29" t="s">
        <v>772</v>
      </c>
      <c r="D1373" s="55" t="s">
        <v>1769</v>
      </c>
      <c r="E1373" s="41">
        <v>82395.02</v>
      </c>
    </row>
    <row r="1374" spans="1:5" x14ac:dyDescent="0.2">
      <c r="A1374" s="133"/>
      <c r="B1374" s="148"/>
      <c r="C1374" s="29" t="s">
        <v>4</v>
      </c>
      <c r="D1374" s="55" t="s">
        <v>1770</v>
      </c>
      <c r="E1374" s="41">
        <v>63829.02</v>
      </c>
    </row>
    <row r="1375" spans="1:5" x14ac:dyDescent="0.2">
      <c r="A1375" s="133"/>
      <c r="B1375" s="148"/>
      <c r="C1375" s="29" t="s">
        <v>4</v>
      </c>
      <c r="D1375" s="55" t="s">
        <v>1771</v>
      </c>
      <c r="E1375" s="41">
        <v>73870.5</v>
      </c>
    </row>
    <row r="1376" spans="1:5" x14ac:dyDescent="0.2">
      <c r="A1376" s="133"/>
      <c r="B1376" s="148"/>
      <c r="C1376" s="29" t="s">
        <v>4</v>
      </c>
      <c r="D1376" s="55" t="s">
        <v>1772</v>
      </c>
      <c r="E1376" s="41">
        <v>55288.57</v>
      </c>
    </row>
    <row r="1377" spans="1:5" x14ac:dyDescent="0.2">
      <c r="A1377" s="133">
        <f>MAX(A$895:A1376)+1</f>
        <v>371</v>
      </c>
      <c r="B1377" s="148" t="s">
        <v>1773</v>
      </c>
      <c r="C1377" s="29" t="s">
        <v>772</v>
      </c>
      <c r="D1377" s="55" t="s">
        <v>1774</v>
      </c>
      <c r="E1377" s="41">
        <v>73116.320000000007</v>
      </c>
    </row>
    <row r="1378" spans="1:5" x14ac:dyDescent="0.2">
      <c r="A1378" s="133"/>
      <c r="B1378" s="148"/>
      <c r="C1378" s="29" t="s">
        <v>4</v>
      </c>
      <c r="D1378" s="55" t="s">
        <v>1775</v>
      </c>
      <c r="E1378" s="41">
        <v>52364.94</v>
      </c>
    </row>
    <row r="1379" spans="1:5" x14ac:dyDescent="0.2">
      <c r="A1379" s="133"/>
      <c r="B1379" s="148"/>
      <c r="C1379" s="29" t="s">
        <v>4</v>
      </c>
      <c r="D1379" s="55" t="s">
        <v>1776</v>
      </c>
      <c r="E1379" s="41">
        <v>39252.14</v>
      </c>
    </row>
    <row r="1380" spans="1:5" x14ac:dyDescent="0.2">
      <c r="A1380" s="133">
        <f>MAX(A$895:A1379)+1</f>
        <v>372</v>
      </c>
      <c r="B1380" s="148" t="s">
        <v>1777</v>
      </c>
      <c r="C1380" s="29" t="s">
        <v>772</v>
      </c>
      <c r="D1380" s="55" t="s">
        <v>1778</v>
      </c>
      <c r="E1380" s="41">
        <v>84261.15</v>
      </c>
    </row>
    <row r="1381" spans="1:5" x14ac:dyDescent="0.2">
      <c r="A1381" s="133"/>
      <c r="B1381" s="148"/>
      <c r="C1381" s="29" t="s">
        <v>4</v>
      </c>
      <c r="D1381" s="55" t="s">
        <v>1779</v>
      </c>
      <c r="E1381" s="41">
        <v>67043.820000000007</v>
      </c>
    </row>
    <row r="1382" spans="1:5" x14ac:dyDescent="0.2">
      <c r="A1382" s="133"/>
      <c r="B1382" s="148"/>
      <c r="C1382" s="29" t="s">
        <v>4</v>
      </c>
      <c r="D1382" s="55" t="s">
        <v>1780</v>
      </c>
      <c r="E1382" s="41">
        <v>40630.480000000003</v>
      </c>
    </row>
    <row r="1383" spans="1:5" x14ac:dyDescent="0.2">
      <c r="A1383" s="133">
        <f>MAX(A$895:A1382)+1</f>
        <v>373</v>
      </c>
      <c r="B1383" s="148" t="s">
        <v>1781</v>
      </c>
      <c r="C1383" s="29" t="s">
        <v>772</v>
      </c>
      <c r="D1383" s="55" t="s">
        <v>1782</v>
      </c>
      <c r="E1383" s="41">
        <v>68870.31</v>
      </c>
    </row>
    <row r="1384" spans="1:5" x14ac:dyDescent="0.2">
      <c r="A1384" s="133"/>
      <c r="B1384" s="148"/>
      <c r="C1384" s="29" t="s">
        <v>4</v>
      </c>
      <c r="D1384" s="55" t="s">
        <v>1783</v>
      </c>
      <c r="E1384" s="41">
        <v>39411.32</v>
      </c>
    </row>
    <row r="1385" spans="1:5" x14ac:dyDescent="0.2">
      <c r="A1385" s="133"/>
      <c r="B1385" s="148"/>
      <c r="C1385" s="29" t="s">
        <v>4</v>
      </c>
      <c r="D1385" s="55" t="s">
        <v>1784</v>
      </c>
      <c r="E1385" s="41">
        <v>40621.730000000003</v>
      </c>
    </row>
    <row r="1386" spans="1:5" ht="31.5" x14ac:dyDescent="0.2">
      <c r="A1386" s="33">
        <f>MAX(A$895:A1385)+1</f>
        <v>374</v>
      </c>
      <c r="B1386" s="107" t="s">
        <v>1785</v>
      </c>
      <c r="C1386" s="29" t="s">
        <v>772</v>
      </c>
      <c r="D1386" s="55" t="s">
        <v>1786</v>
      </c>
      <c r="E1386" s="41">
        <v>69874.48</v>
      </c>
    </row>
    <row r="1387" spans="1:5" x14ac:dyDescent="0.2">
      <c r="A1387" s="133">
        <f>MAX(A$895:A1386)+1</f>
        <v>375</v>
      </c>
      <c r="B1387" s="148" t="s">
        <v>1787</v>
      </c>
      <c r="C1387" s="29" t="s">
        <v>772</v>
      </c>
      <c r="D1387" s="55" t="s">
        <v>1788</v>
      </c>
      <c r="E1387" s="41">
        <v>83389.78</v>
      </c>
    </row>
    <row r="1388" spans="1:5" x14ac:dyDescent="0.2">
      <c r="A1388" s="133"/>
      <c r="B1388" s="148"/>
      <c r="C1388" s="29" t="s">
        <v>4</v>
      </c>
      <c r="D1388" s="55" t="s">
        <v>1789</v>
      </c>
      <c r="E1388" s="41">
        <v>48741.760000000002</v>
      </c>
    </row>
    <row r="1389" spans="1:5" x14ac:dyDescent="0.2">
      <c r="A1389" s="133">
        <f>MAX(A$895:A1388)+1</f>
        <v>376</v>
      </c>
      <c r="B1389" s="148" t="s">
        <v>1790</v>
      </c>
      <c r="C1389" s="29" t="s">
        <v>772</v>
      </c>
      <c r="D1389" s="55" t="s">
        <v>1791</v>
      </c>
      <c r="E1389" s="41">
        <v>70154.75</v>
      </c>
    </row>
    <row r="1390" spans="1:5" x14ac:dyDescent="0.2">
      <c r="A1390" s="133"/>
      <c r="B1390" s="148"/>
      <c r="C1390" s="29" t="s">
        <v>4</v>
      </c>
      <c r="D1390" s="55" t="s">
        <v>1792</v>
      </c>
      <c r="E1390" s="41">
        <v>62159.37</v>
      </c>
    </row>
    <row r="1391" spans="1:5" x14ac:dyDescent="0.2">
      <c r="A1391" s="133"/>
      <c r="B1391" s="148"/>
      <c r="C1391" s="29" t="s">
        <v>4</v>
      </c>
      <c r="D1391" s="55" t="s">
        <v>1793</v>
      </c>
      <c r="E1391" s="41">
        <v>16914.060000000001</v>
      </c>
    </row>
    <row r="1392" spans="1:5" x14ac:dyDescent="0.2">
      <c r="A1392" s="133"/>
      <c r="B1392" s="148"/>
      <c r="C1392" s="29" t="s">
        <v>4</v>
      </c>
      <c r="D1392" s="55" t="s">
        <v>1314</v>
      </c>
      <c r="E1392" s="41">
        <v>56961.51</v>
      </c>
    </row>
    <row r="1393" spans="1:5" x14ac:dyDescent="0.2">
      <c r="A1393" s="133"/>
      <c r="B1393" s="148"/>
      <c r="C1393" s="29" t="s">
        <v>4</v>
      </c>
      <c r="D1393" s="55" t="s">
        <v>1794</v>
      </c>
      <c r="E1393" s="41">
        <v>76709.47</v>
      </c>
    </row>
    <row r="1394" spans="1:5" x14ac:dyDescent="0.2">
      <c r="A1394" s="133">
        <f>MAX(A$895:A1393)+1</f>
        <v>377</v>
      </c>
      <c r="B1394" s="148" t="s">
        <v>1795</v>
      </c>
      <c r="C1394" s="29" t="s">
        <v>772</v>
      </c>
      <c r="D1394" s="55" t="s">
        <v>1796</v>
      </c>
      <c r="E1394" s="41">
        <v>61857.06</v>
      </c>
    </row>
    <row r="1395" spans="1:5" x14ac:dyDescent="0.2">
      <c r="A1395" s="133"/>
      <c r="B1395" s="148"/>
      <c r="C1395" s="29" t="s">
        <v>4</v>
      </c>
      <c r="D1395" s="55" t="s">
        <v>1797</v>
      </c>
      <c r="E1395" s="41">
        <v>50980.1</v>
      </c>
    </row>
    <row r="1396" spans="1:5" x14ac:dyDescent="0.2">
      <c r="A1396" s="133"/>
      <c r="B1396" s="148"/>
      <c r="C1396" s="29" t="s">
        <v>4</v>
      </c>
      <c r="D1396" s="55" t="s">
        <v>1798</v>
      </c>
      <c r="E1396" s="41">
        <v>54453.15</v>
      </c>
    </row>
    <row r="1397" spans="1:5" x14ac:dyDescent="0.2">
      <c r="A1397" s="133">
        <f>MAX(A$895:A1396)+1</f>
        <v>378</v>
      </c>
      <c r="B1397" s="148" t="s">
        <v>1799</v>
      </c>
      <c r="C1397" s="29" t="s">
        <v>772</v>
      </c>
      <c r="D1397" s="55" t="s">
        <v>1800</v>
      </c>
      <c r="E1397" s="41">
        <v>64786.34</v>
      </c>
    </row>
    <row r="1398" spans="1:5" x14ac:dyDescent="0.2">
      <c r="A1398" s="133"/>
      <c r="B1398" s="148"/>
      <c r="C1398" s="29" t="s">
        <v>4</v>
      </c>
      <c r="D1398" s="55" t="s">
        <v>1801</v>
      </c>
      <c r="E1398" s="41">
        <v>60729.82</v>
      </c>
    </row>
    <row r="1399" spans="1:5" ht="31.5" x14ac:dyDescent="0.2">
      <c r="A1399" s="33">
        <f>MAX(A$895:A1398)+1</f>
        <v>379</v>
      </c>
      <c r="B1399" s="107" t="s">
        <v>1802</v>
      </c>
      <c r="C1399" s="29" t="s">
        <v>772</v>
      </c>
      <c r="D1399" s="55" t="s">
        <v>1803</v>
      </c>
      <c r="E1399" s="41">
        <v>65976.100000000006</v>
      </c>
    </row>
    <row r="1400" spans="1:5" x14ac:dyDescent="0.2">
      <c r="A1400" s="133">
        <f>MAX(A$895:A1399)+1</f>
        <v>380</v>
      </c>
      <c r="B1400" s="148" t="s">
        <v>1804</v>
      </c>
      <c r="C1400" s="29" t="s">
        <v>772</v>
      </c>
      <c r="D1400" s="55" t="s">
        <v>1805</v>
      </c>
      <c r="E1400" s="41">
        <v>69979.81</v>
      </c>
    </row>
    <row r="1401" spans="1:5" x14ac:dyDescent="0.2">
      <c r="A1401" s="133"/>
      <c r="B1401" s="148"/>
      <c r="C1401" s="29" t="s">
        <v>4</v>
      </c>
      <c r="D1401" s="55" t="s">
        <v>1806</v>
      </c>
      <c r="E1401" s="41">
        <v>30603.74</v>
      </c>
    </row>
    <row r="1402" spans="1:5" x14ac:dyDescent="0.2">
      <c r="A1402" s="133">
        <f>MAX(A$895:A1401)+1</f>
        <v>381</v>
      </c>
      <c r="B1402" s="148" t="s">
        <v>1807</v>
      </c>
      <c r="C1402" s="29" t="s">
        <v>772</v>
      </c>
      <c r="D1402" s="55" t="s">
        <v>1808</v>
      </c>
      <c r="E1402" s="41">
        <v>70436.66</v>
      </c>
    </row>
    <row r="1403" spans="1:5" x14ac:dyDescent="0.2">
      <c r="A1403" s="133"/>
      <c r="B1403" s="148"/>
      <c r="C1403" s="29" t="s">
        <v>4</v>
      </c>
      <c r="D1403" s="55" t="s">
        <v>1809</v>
      </c>
      <c r="E1403" s="41">
        <v>46890.75</v>
      </c>
    </row>
    <row r="1404" spans="1:5" x14ac:dyDescent="0.2">
      <c r="A1404" s="133"/>
      <c r="B1404" s="148"/>
      <c r="C1404" s="29" t="s">
        <v>4</v>
      </c>
      <c r="D1404" s="55" t="s">
        <v>1810</v>
      </c>
      <c r="E1404" s="41">
        <v>22143.23</v>
      </c>
    </row>
    <row r="1405" spans="1:5" x14ac:dyDescent="0.2">
      <c r="A1405" s="133"/>
      <c r="B1405" s="148"/>
      <c r="C1405" s="29" t="s">
        <v>4</v>
      </c>
      <c r="D1405" s="55" t="s">
        <v>1811</v>
      </c>
      <c r="E1405" s="41">
        <v>52037.57</v>
      </c>
    </row>
    <row r="1406" spans="1:5" ht="31.5" x14ac:dyDescent="0.2">
      <c r="A1406" s="33">
        <f>MAX(A$895:A1405)+1</f>
        <v>382</v>
      </c>
      <c r="B1406" s="107" t="s">
        <v>1812</v>
      </c>
      <c r="C1406" s="29" t="s">
        <v>772</v>
      </c>
      <c r="D1406" s="55" t="s">
        <v>1813</v>
      </c>
      <c r="E1406" s="41">
        <v>52684.09</v>
      </c>
    </row>
    <row r="1407" spans="1:5" x14ac:dyDescent="0.2">
      <c r="A1407" s="133">
        <f>MAX(A$895:A1406)+1</f>
        <v>383</v>
      </c>
      <c r="B1407" s="148" t="s">
        <v>1814</v>
      </c>
      <c r="C1407" s="29" t="s">
        <v>772</v>
      </c>
      <c r="D1407" s="55" t="s">
        <v>1815</v>
      </c>
      <c r="E1407" s="41">
        <v>72088.17</v>
      </c>
    </row>
    <row r="1408" spans="1:5" x14ac:dyDescent="0.2">
      <c r="A1408" s="133"/>
      <c r="B1408" s="148"/>
      <c r="C1408" s="29" t="s">
        <v>4</v>
      </c>
      <c r="D1408" s="55" t="s">
        <v>1816</v>
      </c>
      <c r="E1408" s="41">
        <v>70887.69</v>
      </c>
    </row>
    <row r="1409" spans="1:5" x14ac:dyDescent="0.2">
      <c r="A1409" s="133"/>
      <c r="B1409" s="148"/>
      <c r="C1409" s="29" t="s">
        <v>4</v>
      </c>
      <c r="D1409" s="55" t="s">
        <v>1817</v>
      </c>
      <c r="E1409" s="41">
        <v>56567.92</v>
      </c>
    </row>
    <row r="1410" spans="1:5" ht="31.5" x14ac:dyDescent="0.2">
      <c r="A1410" s="33">
        <f>MAX(A$895:A1409)+1</f>
        <v>384</v>
      </c>
      <c r="B1410" s="107" t="s">
        <v>1818</v>
      </c>
      <c r="C1410" s="29" t="s">
        <v>772</v>
      </c>
      <c r="D1410" s="55" t="s">
        <v>1819</v>
      </c>
      <c r="E1410" s="41">
        <v>61347.66</v>
      </c>
    </row>
    <row r="1411" spans="1:5" x14ac:dyDescent="0.2">
      <c r="A1411" s="133">
        <f>MAX(A$895:A1410)+1</f>
        <v>385</v>
      </c>
      <c r="B1411" s="148" t="s">
        <v>1820</v>
      </c>
      <c r="C1411" s="29" t="s">
        <v>772</v>
      </c>
      <c r="D1411" s="55" t="s">
        <v>1821</v>
      </c>
      <c r="E1411" s="41">
        <v>69476.350000000006</v>
      </c>
    </row>
    <row r="1412" spans="1:5" x14ac:dyDescent="0.2">
      <c r="A1412" s="133"/>
      <c r="B1412" s="148"/>
      <c r="C1412" s="29" t="s">
        <v>4</v>
      </c>
      <c r="D1412" s="55" t="s">
        <v>1822</v>
      </c>
      <c r="E1412" s="41">
        <v>56392.44</v>
      </c>
    </row>
    <row r="1413" spans="1:5" x14ac:dyDescent="0.2">
      <c r="A1413" s="133"/>
      <c r="B1413" s="148"/>
      <c r="C1413" s="29" t="s">
        <v>4</v>
      </c>
      <c r="D1413" s="55" t="s">
        <v>1823</v>
      </c>
      <c r="E1413" s="41">
        <v>41434.370000000003</v>
      </c>
    </row>
    <row r="1414" spans="1:5" x14ac:dyDescent="0.2">
      <c r="A1414" s="134">
        <f>MAX(A$895:A1413)+1</f>
        <v>386</v>
      </c>
      <c r="B1414" s="148" t="s">
        <v>1824</v>
      </c>
      <c r="C1414" s="29" t="s">
        <v>772</v>
      </c>
      <c r="D1414" s="55" t="s">
        <v>1825</v>
      </c>
      <c r="E1414" s="41">
        <v>70416.58</v>
      </c>
    </row>
    <row r="1415" spans="1:5" x14ac:dyDescent="0.2">
      <c r="A1415" s="145"/>
      <c r="B1415" s="148"/>
      <c r="C1415" s="29" t="s">
        <v>4</v>
      </c>
      <c r="D1415" s="55" t="s">
        <v>1826</v>
      </c>
      <c r="E1415" s="41">
        <v>50409.22</v>
      </c>
    </row>
    <row r="1416" spans="1:5" x14ac:dyDescent="0.2">
      <c r="A1416" s="145"/>
      <c r="B1416" s="148"/>
      <c r="C1416" s="29" t="s">
        <v>4</v>
      </c>
      <c r="D1416" s="55" t="s">
        <v>1827</v>
      </c>
      <c r="E1416" s="41">
        <v>37962.97</v>
      </c>
    </row>
    <row r="1417" spans="1:5" x14ac:dyDescent="0.2">
      <c r="A1417" s="146"/>
      <c r="B1417" s="148"/>
      <c r="C1417" s="29" t="s">
        <v>4</v>
      </c>
      <c r="D1417" s="55" t="s">
        <v>1828</v>
      </c>
      <c r="E1417" s="41">
        <v>62068.58</v>
      </c>
    </row>
    <row r="1418" spans="1:5" x14ac:dyDescent="0.2">
      <c r="A1418" s="133">
        <f>MAX(A$895:A1417)+1</f>
        <v>387</v>
      </c>
      <c r="B1418" s="148" t="s">
        <v>1829</v>
      </c>
      <c r="C1418" s="29" t="s">
        <v>3</v>
      </c>
      <c r="D1418" s="55" t="s">
        <v>1830</v>
      </c>
      <c r="E1418" s="41">
        <v>64865.63</v>
      </c>
    </row>
    <row r="1419" spans="1:5" x14ac:dyDescent="0.2">
      <c r="A1419" s="133"/>
      <c r="B1419" s="148"/>
      <c r="C1419" s="29" t="s">
        <v>4</v>
      </c>
      <c r="D1419" s="55" t="s">
        <v>1831</v>
      </c>
      <c r="E1419" s="41">
        <v>33194.959999999999</v>
      </c>
    </row>
    <row r="1420" spans="1:5" x14ac:dyDescent="0.2">
      <c r="A1420" s="133"/>
      <c r="B1420" s="148"/>
      <c r="C1420" s="29" t="s">
        <v>4</v>
      </c>
      <c r="D1420" s="55" t="s">
        <v>1832</v>
      </c>
      <c r="E1420" s="41">
        <v>49320.78</v>
      </c>
    </row>
    <row r="1421" spans="1:5" x14ac:dyDescent="0.2">
      <c r="A1421" s="133"/>
      <c r="B1421" s="148"/>
      <c r="C1421" s="29" t="s">
        <v>4</v>
      </c>
      <c r="D1421" s="55" t="s">
        <v>1833</v>
      </c>
      <c r="E1421" s="41">
        <v>50467.4</v>
      </c>
    </row>
    <row r="1422" spans="1:5" x14ac:dyDescent="0.2">
      <c r="A1422" s="133">
        <f>MAX(A$895:A1421)+1</f>
        <v>388</v>
      </c>
      <c r="B1422" s="148" t="s">
        <v>1834</v>
      </c>
      <c r="C1422" s="29" t="s">
        <v>772</v>
      </c>
      <c r="D1422" s="55" t="s">
        <v>1835</v>
      </c>
      <c r="E1422" s="41">
        <v>95600</v>
      </c>
    </row>
    <row r="1423" spans="1:5" x14ac:dyDescent="0.2">
      <c r="A1423" s="133"/>
      <c r="B1423" s="148"/>
      <c r="C1423" s="29" t="s">
        <v>4</v>
      </c>
      <c r="D1423" s="55" t="s">
        <v>1836</v>
      </c>
      <c r="E1423" s="41">
        <v>42561.1</v>
      </c>
    </row>
    <row r="1424" spans="1:5" x14ac:dyDescent="0.2">
      <c r="A1424" s="133"/>
      <c r="B1424" s="148"/>
      <c r="C1424" s="29" t="s">
        <v>4</v>
      </c>
      <c r="D1424" s="55" t="s">
        <v>1837</v>
      </c>
      <c r="E1424" s="41">
        <v>58773.3</v>
      </c>
    </row>
    <row r="1425" spans="1:5" x14ac:dyDescent="0.2">
      <c r="A1425" s="133">
        <f>MAX(A$895:A1424)+1</f>
        <v>389</v>
      </c>
      <c r="B1425" s="148" t="s">
        <v>1838</v>
      </c>
      <c r="C1425" s="29" t="s">
        <v>772</v>
      </c>
      <c r="D1425" s="55" t="s">
        <v>1839</v>
      </c>
      <c r="E1425" s="41">
        <v>84650.1</v>
      </c>
    </row>
    <row r="1426" spans="1:5" x14ac:dyDescent="0.2">
      <c r="A1426" s="133"/>
      <c r="B1426" s="148"/>
      <c r="C1426" s="29" t="s">
        <v>4</v>
      </c>
      <c r="D1426" s="55" t="s">
        <v>1840</v>
      </c>
      <c r="E1426" s="41">
        <v>82533.2</v>
      </c>
    </row>
    <row r="1427" spans="1:5" x14ac:dyDescent="0.2">
      <c r="A1427" s="133"/>
      <c r="B1427" s="148"/>
      <c r="C1427" s="29" t="s">
        <v>4</v>
      </c>
      <c r="D1427" s="55" t="s">
        <v>1841</v>
      </c>
      <c r="E1427" s="41">
        <v>90733.5</v>
      </c>
    </row>
    <row r="1428" spans="1:5" x14ac:dyDescent="0.2">
      <c r="A1428" s="133">
        <f>MAX(A$895:A1427)+1</f>
        <v>390</v>
      </c>
      <c r="B1428" s="148" t="s">
        <v>1842</v>
      </c>
      <c r="C1428" s="29" t="s">
        <v>772</v>
      </c>
      <c r="D1428" s="55" t="s">
        <v>1843</v>
      </c>
      <c r="E1428" s="41">
        <v>83978.38</v>
      </c>
    </row>
    <row r="1429" spans="1:5" x14ac:dyDescent="0.2">
      <c r="A1429" s="133"/>
      <c r="B1429" s="148"/>
      <c r="C1429" s="29" t="s">
        <v>4</v>
      </c>
      <c r="D1429" s="55" t="s">
        <v>1844</v>
      </c>
      <c r="E1429" s="41">
        <v>54557.99</v>
      </c>
    </row>
    <row r="1430" spans="1:5" x14ac:dyDescent="0.2">
      <c r="A1430" s="133"/>
      <c r="B1430" s="148"/>
      <c r="C1430" s="29" t="s">
        <v>4</v>
      </c>
      <c r="D1430" s="55" t="s">
        <v>1845</v>
      </c>
      <c r="E1430" s="41">
        <v>64695.92</v>
      </c>
    </row>
    <row r="1431" spans="1:5" x14ac:dyDescent="0.2">
      <c r="A1431" s="133">
        <f>MAX(A$895:A1430)+1</f>
        <v>391</v>
      </c>
      <c r="B1431" s="148" t="s">
        <v>1846</v>
      </c>
      <c r="C1431" s="29" t="s">
        <v>3</v>
      </c>
      <c r="D1431" s="55" t="s">
        <v>1847</v>
      </c>
      <c r="E1431" s="41">
        <v>111939.67</v>
      </c>
    </row>
    <row r="1432" spans="1:5" x14ac:dyDescent="0.2">
      <c r="A1432" s="133"/>
      <c r="B1432" s="148"/>
      <c r="C1432" s="29" t="s">
        <v>4</v>
      </c>
      <c r="D1432" s="55" t="s">
        <v>1848</v>
      </c>
      <c r="E1432" s="41">
        <v>83146.460000000006</v>
      </c>
    </row>
    <row r="1433" spans="1:5" x14ac:dyDescent="0.2">
      <c r="A1433" s="133"/>
      <c r="B1433" s="148"/>
      <c r="C1433" s="29" t="s">
        <v>4</v>
      </c>
      <c r="D1433" s="55" t="s">
        <v>1849</v>
      </c>
      <c r="E1433" s="41">
        <v>63158.19</v>
      </c>
    </row>
    <row r="1434" spans="1:5" ht="31.5" x14ac:dyDescent="0.2">
      <c r="A1434" s="33">
        <f>MAX(A$895:A1433)+1</f>
        <v>392</v>
      </c>
      <c r="B1434" s="107" t="s">
        <v>1850</v>
      </c>
      <c r="C1434" s="29" t="s">
        <v>772</v>
      </c>
      <c r="D1434" s="55" t="s">
        <v>1851</v>
      </c>
      <c r="E1434" s="41">
        <v>62898</v>
      </c>
    </row>
    <row r="1435" spans="1:5" x14ac:dyDescent="0.2">
      <c r="A1435" s="133">
        <f>MAX(A$895:A1434)+1</f>
        <v>393</v>
      </c>
      <c r="B1435" s="148" t="s">
        <v>1852</v>
      </c>
      <c r="C1435" s="29" t="s">
        <v>772</v>
      </c>
      <c r="D1435" s="55" t="s">
        <v>1853</v>
      </c>
      <c r="E1435" s="41">
        <v>85112</v>
      </c>
    </row>
    <row r="1436" spans="1:5" x14ac:dyDescent="0.2">
      <c r="A1436" s="133"/>
      <c r="B1436" s="148"/>
      <c r="C1436" s="29" t="s">
        <v>4</v>
      </c>
      <c r="D1436" s="55" t="s">
        <v>1342</v>
      </c>
      <c r="E1436" s="41">
        <v>59554.21</v>
      </c>
    </row>
    <row r="1437" spans="1:5" x14ac:dyDescent="0.2">
      <c r="A1437" s="133"/>
      <c r="B1437" s="148"/>
      <c r="C1437" s="29" t="s">
        <v>4</v>
      </c>
      <c r="D1437" s="55" t="s">
        <v>1854</v>
      </c>
      <c r="E1437" s="41">
        <v>46437.27</v>
      </c>
    </row>
    <row r="1438" spans="1:5" x14ac:dyDescent="0.2">
      <c r="A1438" s="133">
        <f>MAX(A$895:A1437)+1</f>
        <v>394</v>
      </c>
      <c r="B1438" s="148" t="s">
        <v>1855</v>
      </c>
      <c r="C1438" s="29" t="s">
        <v>772</v>
      </c>
      <c r="D1438" s="55" t="s">
        <v>1856</v>
      </c>
      <c r="E1438" s="41">
        <v>79531.289999999994</v>
      </c>
    </row>
    <row r="1439" spans="1:5" x14ac:dyDescent="0.2">
      <c r="A1439" s="133"/>
      <c r="B1439" s="148"/>
      <c r="C1439" s="29" t="s">
        <v>4</v>
      </c>
      <c r="D1439" s="55" t="s">
        <v>1857</v>
      </c>
      <c r="E1439" s="41">
        <v>53030.7</v>
      </c>
    </row>
    <row r="1440" spans="1:5" x14ac:dyDescent="0.2">
      <c r="A1440" s="133"/>
      <c r="B1440" s="148"/>
      <c r="C1440" s="29" t="s">
        <v>4</v>
      </c>
      <c r="D1440" s="55" t="s">
        <v>1858</v>
      </c>
      <c r="E1440" s="41">
        <v>52224.480000000003</v>
      </c>
    </row>
    <row r="1441" spans="1:5" x14ac:dyDescent="0.2">
      <c r="A1441" s="133"/>
      <c r="B1441" s="148"/>
      <c r="C1441" s="29" t="s">
        <v>4</v>
      </c>
      <c r="D1441" s="55" t="s">
        <v>1859</v>
      </c>
      <c r="E1441" s="41">
        <v>56565.93</v>
      </c>
    </row>
    <row r="1442" spans="1:5" ht="31.5" x14ac:dyDescent="0.2">
      <c r="A1442" s="33">
        <f>MAX(A$895:A1441)+1</f>
        <v>395</v>
      </c>
      <c r="B1442" s="107" t="s">
        <v>1860</v>
      </c>
      <c r="C1442" s="29" t="s">
        <v>772</v>
      </c>
      <c r="D1442" s="55" t="s">
        <v>1861</v>
      </c>
      <c r="E1442" s="41">
        <v>62242.95</v>
      </c>
    </row>
    <row r="1443" spans="1:5" x14ac:dyDescent="0.2">
      <c r="A1443" s="133">
        <f>MAX(A$895:A1442)+1</f>
        <v>396</v>
      </c>
      <c r="B1443" s="148" t="s">
        <v>1862</v>
      </c>
      <c r="C1443" s="29" t="s">
        <v>65</v>
      </c>
      <c r="D1443" s="55" t="s">
        <v>1863</v>
      </c>
      <c r="E1443" s="41">
        <v>116095.94</v>
      </c>
    </row>
    <row r="1444" spans="1:5" x14ac:dyDescent="0.2">
      <c r="A1444" s="133"/>
      <c r="B1444" s="148"/>
      <c r="C1444" s="29" t="s">
        <v>66</v>
      </c>
      <c r="D1444" s="55" t="s">
        <v>1864</v>
      </c>
      <c r="E1444" s="41">
        <v>59919.47</v>
      </c>
    </row>
    <row r="1445" spans="1:5" x14ac:dyDescent="0.2">
      <c r="A1445" s="133"/>
      <c r="B1445" s="148"/>
      <c r="C1445" s="29" t="s">
        <v>66</v>
      </c>
      <c r="D1445" s="55" t="s">
        <v>1865</v>
      </c>
      <c r="E1445" s="41">
        <v>69320.94</v>
      </c>
    </row>
    <row r="1446" spans="1:5" x14ac:dyDescent="0.2">
      <c r="A1446" s="133"/>
      <c r="B1446" s="148"/>
      <c r="C1446" s="29" t="s">
        <v>66</v>
      </c>
      <c r="D1446" s="55" t="s">
        <v>1866</v>
      </c>
      <c r="E1446" s="41">
        <v>60701.599999999999</v>
      </c>
    </row>
    <row r="1447" spans="1:5" x14ac:dyDescent="0.2">
      <c r="A1447" s="133">
        <f>MAX(A$895:A1446)+1</f>
        <v>397</v>
      </c>
      <c r="B1447" s="148" t="s">
        <v>1867</v>
      </c>
      <c r="C1447" s="29" t="s">
        <v>65</v>
      </c>
      <c r="D1447" s="55" t="s">
        <v>1868</v>
      </c>
      <c r="E1447" s="41">
        <v>98920</v>
      </c>
    </row>
    <row r="1448" spans="1:5" x14ac:dyDescent="0.2">
      <c r="A1448" s="133"/>
      <c r="B1448" s="148"/>
      <c r="C1448" s="29" t="s">
        <v>66</v>
      </c>
      <c r="D1448" s="55" t="s">
        <v>1869</v>
      </c>
      <c r="E1448" s="41">
        <v>84596.25</v>
      </c>
    </row>
    <row r="1449" spans="1:5" x14ac:dyDescent="0.2">
      <c r="A1449" s="133"/>
      <c r="B1449" s="148"/>
      <c r="C1449" s="29" t="s">
        <v>66</v>
      </c>
      <c r="D1449" s="55" t="s">
        <v>1870</v>
      </c>
      <c r="E1449" s="41">
        <v>70556.34</v>
      </c>
    </row>
    <row r="1450" spans="1:5" ht="31.5" x14ac:dyDescent="0.2">
      <c r="A1450" s="133"/>
      <c r="B1450" s="148"/>
      <c r="C1450" s="29" t="s">
        <v>66</v>
      </c>
      <c r="D1450" s="55" t="s">
        <v>1871</v>
      </c>
      <c r="E1450" s="41">
        <v>58940.43</v>
      </c>
    </row>
    <row r="1451" spans="1:5" x14ac:dyDescent="0.2">
      <c r="A1451" s="133">
        <f>MAX(A$895:A1450)+1</f>
        <v>398</v>
      </c>
      <c r="B1451" s="148" t="s">
        <v>1872</v>
      </c>
      <c r="C1451" s="29" t="s">
        <v>66</v>
      </c>
      <c r="D1451" s="55" t="s">
        <v>1873</v>
      </c>
      <c r="E1451" s="41">
        <v>91260</v>
      </c>
    </row>
    <row r="1452" spans="1:5" x14ac:dyDescent="0.2">
      <c r="A1452" s="133"/>
      <c r="B1452" s="148"/>
      <c r="C1452" s="29" t="s">
        <v>66</v>
      </c>
      <c r="D1452" s="55" t="s">
        <v>1874</v>
      </c>
      <c r="E1452" s="41">
        <v>57211</v>
      </c>
    </row>
    <row r="1453" spans="1:5" x14ac:dyDescent="0.2">
      <c r="A1453" s="133"/>
      <c r="B1453" s="148"/>
      <c r="C1453" s="29" t="s">
        <v>66</v>
      </c>
      <c r="D1453" s="55" t="s">
        <v>1875</v>
      </c>
      <c r="E1453" s="41">
        <v>62860</v>
      </c>
    </row>
    <row r="1454" spans="1:5" x14ac:dyDescent="0.2">
      <c r="A1454" s="133"/>
      <c r="B1454" s="148"/>
      <c r="C1454" s="29" t="s">
        <v>66</v>
      </c>
      <c r="D1454" s="55" t="s">
        <v>1876</v>
      </c>
      <c r="E1454" s="41">
        <v>58347</v>
      </c>
    </row>
    <row r="1455" spans="1:5" x14ac:dyDescent="0.2">
      <c r="A1455" s="133">
        <f>MAX(A$895:A1454)+1</f>
        <v>399</v>
      </c>
      <c r="B1455" s="148" t="s">
        <v>1877</v>
      </c>
      <c r="C1455" s="29" t="s">
        <v>65</v>
      </c>
      <c r="D1455" s="55" t="s">
        <v>1878</v>
      </c>
      <c r="E1455" s="41">
        <v>89930</v>
      </c>
    </row>
    <row r="1456" spans="1:5" x14ac:dyDescent="0.2">
      <c r="A1456" s="133"/>
      <c r="B1456" s="148"/>
      <c r="C1456" s="29" t="s">
        <v>66</v>
      </c>
      <c r="D1456" s="55" t="s">
        <v>1879</v>
      </c>
      <c r="E1456" s="41">
        <v>70280</v>
      </c>
    </row>
    <row r="1457" spans="1:5" x14ac:dyDescent="0.2">
      <c r="A1457" s="133">
        <f>MAX(A$895:A1456)+1</f>
        <v>400</v>
      </c>
      <c r="B1457" s="148" t="s">
        <v>1880</v>
      </c>
      <c r="C1457" s="29" t="s">
        <v>65</v>
      </c>
      <c r="D1457" s="55" t="s">
        <v>1881</v>
      </c>
      <c r="E1457" s="41">
        <v>137783.32999999999</v>
      </c>
    </row>
    <row r="1458" spans="1:5" x14ac:dyDescent="0.2">
      <c r="A1458" s="133"/>
      <c r="B1458" s="148"/>
      <c r="C1458" s="29" t="s">
        <v>18</v>
      </c>
      <c r="D1458" s="55" t="s">
        <v>1882</v>
      </c>
      <c r="E1458" s="41">
        <f>30000+131.422+105.1376+84.11008+67.28806+53.83045+43.06436+34.45149+27.56119+22.04895+17.63916+14.111333+11.28907+9.031251+7.225001+5.780001+4.624001+3.699201+2.95936+2.367488+1.893991+1.51593+6.060035</f>
        <v>30657.110001999994</v>
      </c>
    </row>
    <row r="1459" spans="1:5" x14ac:dyDescent="0.2">
      <c r="A1459" s="133"/>
      <c r="B1459" s="148"/>
      <c r="C1459" s="29" t="s">
        <v>18</v>
      </c>
      <c r="D1459" s="55" t="s">
        <v>1883</v>
      </c>
      <c r="E1459" s="41">
        <f>33892.08</f>
        <v>33892.080000000002</v>
      </c>
    </row>
    <row r="1460" spans="1:5" x14ac:dyDescent="0.2">
      <c r="A1460" s="133"/>
      <c r="B1460" s="148"/>
      <c r="C1460" s="29" t="s">
        <v>66</v>
      </c>
      <c r="D1460" s="55" t="s">
        <v>1884</v>
      </c>
      <c r="E1460" s="41">
        <v>62063.08</v>
      </c>
    </row>
    <row r="1461" spans="1:5" x14ac:dyDescent="0.2">
      <c r="A1461" s="133"/>
      <c r="B1461" s="148"/>
      <c r="C1461" s="29" t="s">
        <v>66</v>
      </c>
      <c r="D1461" s="55" t="s">
        <v>1885</v>
      </c>
      <c r="E1461" s="41">
        <v>86258.66</v>
      </c>
    </row>
    <row r="1462" spans="1:5" x14ac:dyDescent="0.2">
      <c r="A1462" s="133"/>
      <c r="B1462" s="148"/>
      <c r="C1462" s="29" t="s">
        <v>66</v>
      </c>
      <c r="D1462" s="55" t="s">
        <v>1886</v>
      </c>
      <c r="E1462" s="41">
        <v>75241.070000000007</v>
      </c>
    </row>
    <row r="1463" spans="1:5" x14ac:dyDescent="0.2">
      <c r="A1463" s="133"/>
      <c r="B1463" s="148"/>
      <c r="C1463" s="29" t="s">
        <v>66</v>
      </c>
      <c r="D1463" s="55" t="s">
        <v>1887</v>
      </c>
      <c r="E1463" s="41">
        <v>74221.350000000006</v>
      </c>
    </row>
    <row r="1464" spans="1:5" x14ac:dyDescent="0.2">
      <c r="A1464" s="133">
        <f>MAX(A$895:A1463)+1</f>
        <v>401</v>
      </c>
      <c r="B1464" s="148" t="s">
        <v>1888</v>
      </c>
      <c r="C1464" s="29" t="s">
        <v>65</v>
      </c>
      <c r="D1464" s="55" t="s">
        <v>1889</v>
      </c>
      <c r="E1464" s="41">
        <v>113740.56</v>
      </c>
    </row>
    <row r="1465" spans="1:5" x14ac:dyDescent="0.2">
      <c r="A1465" s="133"/>
      <c r="B1465" s="148"/>
      <c r="C1465" s="29" t="s">
        <v>66</v>
      </c>
      <c r="D1465" s="55" t="s">
        <v>1890</v>
      </c>
      <c r="E1465" s="41">
        <v>70833.7</v>
      </c>
    </row>
    <row r="1466" spans="1:5" x14ac:dyDescent="0.2">
      <c r="A1466" s="133"/>
      <c r="B1466" s="148"/>
      <c r="C1466" s="29" t="s">
        <v>66</v>
      </c>
      <c r="D1466" s="55" t="s">
        <v>1891</v>
      </c>
      <c r="E1466" s="41">
        <v>72089.73</v>
      </c>
    </row>
    <row r="1467" spans="1:5" x14ac:dyDescent="0.2">
      <c r="A1467" s="133"/>
      <c r="B1467" s="148"/>
      <c r="C1467" s="29" t="s">
        <v>66</v>
      </c>
      <c r="D1467" s="55" t="s">
        <v>1892</v>
      </c>
      <c r="E1467" s="41">
        <v>78540.800000000003</v>
      </c>
    </row>
    <row r="1468" spans="1:5" x14ac:dyDescent="0.2">
      <c r="A1468" s="133"/>
      <c r="B1468" s="148"/>
      <c r="C1468" s="29" t="s">
        <v>66</v>
      </c>
      <c r="D1468" s="55" t="s">
        <v>1893</v>
      </c>
      <c r="E1468" s="41">
        <v>103826.57</v>
      </c>
    </row>
    <row r="1469" spans="1:5" x14ac:dyDescent="0.2">
      <c r="A1469" s="133"/>
      <c r="B1469" s="148"/>
      <c r="C1469" s="29" t="s">
        <v>66</v>
      </c>
      <c r="D1469" s="55" t="s">
        <v>1894</v>
      </c>
      <c r="E1469" s="41">
        <v>72453.39</v>
      </c>
    </row>
    <row r="1470" spans="1:5" x14ac:dyDescent="0.2">
      <c r="A1470" s="133"/>
      <c r="B1470" s="148"/>
      <c r="C1470" s="29" t="s">
        <v>34</v>
      </c>
      <c r="D1470" s="55" t="s">
        <v>1895</v>
      </c>
      <c r="E1470" s="41">
        <v>72393.67</v>
      </c>
    </row>
    <row r="1471" spans="1:5" x14ac:dyDescent="0.2">
      <c r="A1471" s="133">
        <f>MAX(A$895:A1470)+1</f>
        <v>402</v>
      </c>
      <c r="B1471" s="148" t="s">
        <v>1896</v>
      </c>
      <c r="C1471" s="29" t="s">
        <v>65</v>
      </c>
      <c r="D1471" s="55" t="s">
        <v>1897</v>
      </c>
      <c r="E1471" s="41">
        <v>108837.44</v>
      </c>
    </row>
    <row r="1472" spans="1:5" x14ac:dyDescent="0.2">
      <c r="A1472" s="133"/>
      <c r="B1472" s="148"/>
      <c r="C1472" s="29" t="s">
        <v>66</v>
      </c>
      <c r="D1472" s="55" t="s">
        <v>1898</v>
      </c>
      <c r="E1472" s="41">
        <v>73169.11</v>
      </c>
    </row>
    <row r="1473" spans="1:5" x14ac:dyDescent="0.2">
      <c r="A1473" s="133"/>
      <c r="B1473" s="148"/>
      <c r="C1473" s="29" t="s">
        <v>66</v>
      </c>
      <c r="D1473" s="55" t="s">
        <v>1899</v>
      </c>
      <c r="E1473" s="41">
        <v>105696.76</v>
      </c>
    </row>
    <row r="1474" spans="1:5" x14ac:dyDescent="0.2">
      <c r="A1474" s="133"/>
      <c r="B1474" s="148"/>
      <c r="C1474" s="29" t="s">
        <v>66</v>
      </c>
      <c r="D1474" s="55" t="s">
        <v>1900</v>
      </c>
      <c r="E1474" s="41">
        <v>67015.039999999994</v>
      </c>
    </row>
    <row r="1475" spans="1:5" x14ac:dyDescent="0.2">
      <c r="A1475" s="133"/>
      <c r="B1475" s="148"/>
      <c r="C1475" s="29" t="s">
        <v>66</v>
      </c>
      <c r="D1475" s="55" t="s">
        <v>495</v>
      </c>
      <c r="E1475" s="41">
        <v>50376.81</v>
      </c>
    </row>
    <row r="1476" spans="1:5" x14ac:dyDescent="0.2">
      <c r="A1476" s="133"/>
      <c r="B1476" s="148"/>
      <c r="C1476" s="29" t="s">
        <v>34</v>
      </c>
      <c r="D1476" s="55" t="s">
        <v>1901</v>
      </c>
      <c r="E1476" s="41">
        <v>66167.67</v>
      </c>
    </row>
    <row r="1477" spans="1:5" x14ac:dyDescent="0.2">
      <c r="A1477" s="133">
        <f>MAX(A$895:A1476)+1</f>
        <v>403</v>
      </c>
      <c r="B1477" s="148" t="s">
        <v>1902</v>
      </c>
      <c r="C1477" s="29" t="s">
        <v>65</v>
      </c>
      <c r="D1477" s="55" t="s">
        <v>1903</v>
      </c>
      <c r="E1477" s="41">
        <v>134120.94</v>
      </c>
    </row>
    <row r="1478" spans="1:5" x14ac:dyDescent="0.2">
      <c r="A1478" s="133"/>
      <c r="B1478" s="148"/>
      <c r="C1478" s="29" t="s">
        <v>66</v>
      </c>
      <c r="D1478" s="55" t="s">
        <v>1904</v>
      </c>
      <c r="E1478" s="41">
        <v>94208.06</v>
      </c>
    </row>
    <row r="1479" spans="1:5" x14ac:dyDescent="0.2">
      <c r="A1479" s="133"/>
      <c r="B1479" s="148"/>
      <c r="C1479" s="29" t="s">
        <v>66</v>
      </c>
      <c r="D1479" s="55" t="s">
        <v>1905</v>
      </c>
      <c r="E1479" s="41">
        <v>87337.33</v>
      </c>
    </row>
    <row r="1480" spans="1:5" x14ac:dyDescent="0.2">
      <c r="A1480" s="133"/>
      <c r="B1480" s="148"/>
      <c r="C1480" s="29" t="s">
        <v>66</v>
      </c>
      <c r="D1480" s="55" t="s">
        <v>1906</v>
      </c>
      <c r="E1480" s="41">
        <v>60122.37</v>
      </c>
    </row>
    <row r="1481" spans="1:5" x14ac:dyDescent="0.2">
      <c r="A1481" s="133"/>
      <c r="B1481" s="148"/>
      <c r="C1481" s="29" t="s">
        <v>66</v>
      </c>
      <c r="D1481" s="55" t="s">
        <v>1907</v>
      </c>
      <c r="E1481" s="41">
        <v>88909.87</v>
      </c>
    </row>
    <row r="1482" spans="1:5" x14ac:dyDescent="0.2">
      <c r="A1482" s="133"/>
      <c r="B1482" s="148"/>
      <c r="C1482" s="29" t="s">
        <v>66</v>
      </c>
      <c r="D1482" s="55" t="s">
        <v>1908</v>
      </c>
      <c r="E1482" s="41">
        <v>67403.94</v>
      </c>
    </row>
    <row r="1483" spans="1:5" x14ac:dyDescent="0.2">
      <c r="A1483" s="133"/>
      <c r="B1483" s="148"/>
      <c r="C1483" s="29" t="s">
        <v>18</v>
      </c>
      <c r="D1483" s="55" t="s">
        <v>904</v>
      </c>
      <c r="E1483" s="41">
        <v>90575</v>
      </c>
    </row>
    <row r="1484" spans="1:5" x14ac:dyDescent="0.2">
      <c r="A1484" s="133">
        <f>MAX(A$895:A1483)+1</f>
        <v>404</v>
      </c>
      <c r="B1484" s="148" t="s">
        <v>1909</v>
      </c>
      <c r="C1484" s="29" t="s">
        <v>65</v>
      </c>
      <c r="D1484" s="55" t="s">
        <v>1910</v>
      </c>
      <c r="E1484" s="41">
        <v>116790.86</v>
      </c>
    </row>
    <row r="1485" spans="1:5" x14ac:dyDescent="0.2">
      <c r="A1485" s="133"/>
      <c r="B1485" s="148"/>
      <c r="C1485" s="29" t="s">
        <v>18</v>
      </c>
      <c r="D1485" s="55" t="s">
        <v>1911</v>
      </c>
      <c r="E1485" s="41">
        <v>81760.22</v>
      </c>
    </row>
    <row r="1486" spans="1:5" x14ac:dyDescent="0.2">
      <c r="A1486" s="133"/>
      <c r="B1486" s="148"/>
      <c r="C1486" s="29" t="s">
        <v>66</v>
      </c>
      <c r="D1486" s="55" t="s">
        <v>1912</v>
      </c>
      <c r="E1486" s="41">
        <v>94381.46</v>
      </c>
    </row>
    <row r="1487" spans="1:5" x14ac:dyDescent="0.2">
      <c r="A1487" s="133"/>
      <c r="B1487" s="148"/>
      <c r="C1487" s="29" t="s">
        <v>66</v>
      </c>
      <c r="D1487" s="55" t="s">
        <v>1913</v>
      </c>
      <c r="E1487" s="41">
        <v>102205.85</v>
      </c>
    </row>
    <row r="1488" spans="1:5" x14ac:dyDescent="0.2">
      <c r="A1488" s="133"/>
      <c r="B1488" s="148"/>
      <c r="C1488" s="29" t="s">
        <v>66</v>
      </c>
      <c r="D1488" s="55" t="s">
        <v>1914</v>
      </c>
      <c r="E1488" s="41">
        <v>69271.839999999997</v>
      </c>
    </row>
    <row r="1489" spans="1:5" x14ac:dyDescent="0.2">
      <c r="A1489" s="133"/>
      <c r="B1489" s="148"/>
      <c r="C1489" s="29" t="s">
        <v>66</v>
      </c>
      <c r="D1489" s="55" t="s">
        <v>1915</v>
      </c>
      <c r="E1489" s="41">
        <v>80237.94</v>
      </c>
    </row>
    <row r="1490" spans="1:5" x14ac:dyDescent="0.2">
      <c r="A1490" s="133"/>
      <c r="B1490" s="148"/>
      <c r="C1490" s="29" t="s">
        <v>66</v>
      </c>
      <c r="D1490" s="55" t="s">
        <v>1916</v>
      </c>
      <c r="E1490" s="41">
        <v>84808.56</v>
      </c>
    </row>
    <row r="1491" spans="1:5" x14ac:dyDescent="0.2">
      <c r="A1491" s="133">
        <f>MAX(A$895:A1490)+1</f>
        <v>405</v>
      </c>
      <c r="B1491" s="148" t="s">
        <v>1917</v>
      </c>
      <c r="C1491" s="29" t="s">
        <v>65</v>
      </c>
      <c r="D1491" s="55" t="s">
        <v>1918</v>
      </c>
      <c r="E1491" s="41">
        <v>142271.66</v>
      </c>
    </row>
    <row r="1492" spans="1:5" x14ac:dyDescent="0.2">
      <c r="A1492" s="133"/>
      <c r="B1492" s="148"/>
      <c r="C1492" s="29" t="s">
        <v>66</v>
      </c>
      <c r="D1492" s="55" t="s">
        <v>1919</v>
      </c>
      <c r="E1492" s="41">
        <v>94843.94</v>
      </c>
    </row>
    <row r="1493" spans="1:5" x14ac:dyDescent="0.2">
      <c r="A1493" s="133"/>
      <c r="B1493" s="148"/>
      <c r="C1493" s="29" t="s">
        <v>66</v>
      </c>
      <c r="D1493" s="55" t="s">
        <v>1920</v>
      </c>
      <c r="E1493" s="41">
        <v>75979.39</v>
      </c>
    </row>
    <row r="1494" spans="1:5" x14ac:dyDescent="0.2">
      <c r="A1494" s="133"/>
      <c r="B1494" s="148"/>
      <c r="C1494" s="29" t="s">
        <v>66</v>
      </c>
      <c r="D1494" s="55" t="s">
        <v>1921</v>
      </c>
      <c r="E1494" s="41">
        <v>79391.399999999994</v>
      </c>
    </row>
    <row r="1495" spans="1:5" x14ac:dyDescent="0.2">
      <c r="A1495" s="133"/>
      <c r="B1495" s="148"/>
      <c r="C1495" s="29" t="s">
        <v>66</v>
      </c>
      <c r="D1495" s="55" t="s">
        <v>1922</v>
      </c>
      <c r="E1495" s="41">
        <v>95490.49</v>
      </c>
    </row>
    <row r="1496" spans="1:5" x14ac:dyDescent="0.2">
      <c r="A1496" s="133"/>
      <c r="B1496" s="148"/>
      <c r="C1496" s="29" t="s">
        <v>66</v>
      </c>
      <c r="D1496" s="55" t="s">
        <v>1923</v>
      </c>
      <c r="E1496" s="41">
        <v>92633.06</v>
      </c>
    </row>
    <row r="1497" spans="1:5" x14ac:dyDescent="0.2">
      <c r="A1497" s="133"/>
      <c r="B1497" s="148"/>
      <c r="C1497" s="29" t="s">
        <v>34</v>
      </c>
      <c r="D1497" s="55" t="s">
        <v>1924</v>
      </c>
      <c r="E1497" s="41">
        <v>92751.19</v>
      </c>
    </row>
    <row r="1498" spans="1:5" x14ac:dyDescent="0.2">
      <c r="A1498" s="133">
        <f>MAX(A$895:A1497)+1</f>
        <v>406</v>
      </c>
      <c r="B1498" s="148" t="s">
        <v>1925</v>
      </c>
      <c r="C1498" s="29" t="s">
        <v>65</v>
      </c>
      <c r="D1498" s="55" t="s">
        <v>1926</v>
      </c>
      <c r="E1498" s="41">
        <v>102621.88</v>
      </c>
    </row>
    <row r="1499" spans="1:5" x14ac:dyDescent="0.2">
      <c r="A1499" s="133"/>
      <c r="B1499" s="148"/>
      <c r="C1499" s="29" t="s">
        <v>66</v>
      </c>
      <c r="D1499" s="55" t="s">
        <v>1927</v>
      </c>
      <c r="E1499" s="41">
        <v>85666.13</v>
      </c>
    </row>
    <row r="1500" spans="1:5" x14ac:dyDescent="0.2">
      <c r="A1500" s="133"/>
      <c r="B1500" s="148"/>
      <c r="C1500" s="29" t="s">
        <v>66</v>
      </c>
      <c r="D1500" s="55" t="s">
        <v>1928</v>
      </c>
      <c r="E1500" s="41">
        <v>71653.070000000007</v>
      </c>
    </row>
    <row r="1501" spans="1:5" x14ac:dyDescent="0.2">
      <c r="A1501" s="133"/>
      <c r="B1501" s="148"/>
      <c r="C1501" s="29" t="s">
        <v>66</v>
      </c>
      <c r="D1501" s="55" t="s">
        <v>1929</v>
      </c>
      <c r="E1501" s="41">
        <v>66876.31</v>
      </c>
    </row>
    <row r="1502" spans="1:5" x14ac:dyDescent="0.2">
      <c r="A1502" s="133"/>
      <c r="B1502" s="148"/>
      <c r="C1502" s="29" t="s">
        <v>18</v>
      </c>
      <c r="D1502" s="55" t="s">
        <v>1930</v>
      </c>
      <c r="E1502" s="41">
        <v>60737.18</v>
      </c>
    </row>
    <row r="1503" spans="1:5" x14ac:dyDescent="0.2">
      <c r="A1503" s="133">
        <f>MAX(A$895:A1502)+1</f>
        <v>407</v>
      </c>
      <c r="B1503" s="148" t="s">
        <v>1931</v>
      </c>
      <c r="C1503" s="29" t="s">
        <v>1932</v>
      </c>
      <c r="D1503" s="55" t="s">
        <v>1933</v>
      </c>
      <c r="E1503" s="41">
        <v>0</v>
      </c>
    </row>
    <row r="1504" spans="1:5" x14ac:dyDescent="0.2">
      <c r="A1504" s="133"/>
      <c r="B1504" s="148"/>
      <c r="C1504" s="29" t="s">
        <v>80</v>
      </c>
      <c r="D1504" s="55" t="s">
        <v>1934</v>
      </c>
      <c r="E1504" s="41">
        <v>81207.199999999997</v>
      </c>
    </row>
    <row r="1505" spans="1:5" x14ac:dyDescent="0.2">
      <c r="A1505" s="133"/>
      <c r="B1505" s="148"/>
      <c r="C1505" s="29" t="s">
        <v>80</v>
      </c>
      <c r="D1505" s="55" t="s">
        <v>1935</v>
      </c>
      <c r="E1505" s="41">
        <v>88865.43</v>
      </c>
    </row>
    <row r="1506" spans="1:5" x14ac:dyDescent="0.2">
      <c r="A1506" s="133"/>
      <c r="B1506" s="148"/>
      <c r="C1506" s="29" t="s">
        <v>80</v>
      </c>
      <c r="D1506" s="55" t="s">
        <v>1936</v>
      </c>
      <c r="E1506" s="41">
        <v>89982.48</v>
      </c>
    </row>
    <row r="1507" spans="1:5" x14ac:dyDescent="0.2">
      <c r="A1507" s="133"/>
      <c r="B1507" s="148"/>
      <c r="C1507" s="29" t="s">
        <v>80</v>
      </c>
      <c r="D1507" s="55" t="s">
        <v>1937</v>
      </c>
      <c r="E1507" s="41">
        <v>88501.78</v>
      </c>
    </row>
    <row r="1508" spans="1:5" x14ac:dyDescent="0.2">
      <c r="A1508" s="133"/>
      <c r="B1508" s="148"/>
      <c r="C1508" s="29" t="s">
        <v>18</v>
      </c>
      <c r="D1508" s="55" t="s">
        <v>1938</v>
      </c>
      <c r="E1508" s="41">
        <v>77943.73</v>
      </c>
    </row>
    <row r="1509" spans="1:5" x14ac:dyDescent="0.2">
      <c r="A1509" s="133"/>
      <c r="B1509" s="148"/>
      <c r="C1509" s="29" t="s">
        <v>80</v>
      </c>
      <c r="D1509" s="55" t="s">
        <v>1047</v>
      </c>
      <c r="E1509" s="41">
        <v>78362.52</v>
      </c>
    </row>
    <row r="1510" spans="1:5" x14ac:dyDescent="0.2">
      <c r="A1510" s="133"/>
      <c r="B1510" s="148"/>
      <c r="C1510" s="29" t="s">
        <v>80</v>
      </c>
      <c r="D1510" s="55" t="s">
        <v>1939</v>
      </c>
      <c r="E1510" s="41">
        <v>111733.44</v>
      </c>
    </row>
    <row r="1511" spans="1:5" x14ac:dyDescent="0.2">
      <c r="A1511" s="136">
        <f>MAX(A$895:A1510)+1</f>
        <v>408</v>
      </c>
      <c r="B1511" s="170" t="s">
        <v>1940</v>
      </c>
      <c r="C1511" s="60" t="s">
        <v>65</v>
      </c>
      <c r="D1511" s="55" t="s">
        <v>1941</v>
      </c>
      <c r="E1511" s="41">
        <v>171048.36</v>
      </c>
    </row>
    <row r="1512" spans="1:5" x14ac:dyDescent="0.2">
      <c r="A1512" s="136"/>
      <c r="B1512" s="170"/>
      <c r="C1512" s="60" t="s">
        <v>66</v>
      </c>
      <c r="D1512" s="55" t="s">
        <v>1942</v>
      </c>
      <c r="E1512" s="41">
        <v>88626.5</v>
      </c>
    </row>
    <row r="1513" spans="1:5" x14ac:dyDescent="0.2">
      <c r="A1513" s="136"/>
      <c r="B1513" s="170"/>
      <c r="C1513" s="60" t="s">
        <v>66</v>
      </c>
      <c r="D1513" s="55" t="s">
        <v>1943</v>
      </c>
      <c r="E1513" s="41">
        <v>81329.7</v>
      </c>
    </row>
    <row r="1514" spans="1:5" x14ac:dyDescent="0.2">
      <c r="A1514" s="136"/>
      <c r="B1514" s="170"/>
      <c r="C1514" s="60" t="s">
        <v>66</v>
      </c>
      <c r="D1514" s="55" t="s">
        <v>1944</v>
      </c>
      <c r="E1514" s="41">
        <v>91112.72</v>
      </c>
    </row>
    <row r="1515" spans="1:5" x14ac:dyDescent="0.2">
      <c r="A1515" s="136"/>
      <c r="B1515" s="170"/>
      <c r="C1515" s="60" t="s">
        <v>66</v>
      </c>
      <c r="D1515" s="55" t="s">
        <v>1945</v>
      </c>
      <c r="E1515" s="41">
        <v>64091.19</v>
      </c>
    </row>
    <row r="1516" spans="1:5" x14ac:dyDescent="0.2">
      <c r="A1516" s="136"/>
      <c r="B1516" s="170"/>
      <c r="C1516" s="60" t="s">
        <v>66</v>
      </c>
      <c r="D1516" s="55" t="s">
        <v>1946</v>
      </c>
      <c r="E1516" s="41">
        <v>59102.7</v>
      </c>
    </row>
    <row r="1517" spans="1:5" x14ac:dyDescent="0.2">
      <c r="A1517" s="136"/>
      <c r="B1517" s="170"/>
      <c r="C1517" s="60" t="s">
        <v>66</v>
      </c>
      <c r="D1517" s="55" t="s">
        <v>1947</v>
      </c>
      <c r="E1517" s="41">
        <v>54685.27</v>
      </c>
    </row>
    <row r="1518" spans="1:5" x14ac:dyDescent="0.2">
      <c r="A1518" s="136"/>
      <c r="B1518" s="170"/>
      <c r="C1518" s="60" t="s">
        <v>18</v>
      </c>
      <c r="D1518" s="55" t="s">
        <v>1948</v>
      </c>
      <c r="E1518" s="41">
        <v>62112.08</v>
      </c>
    </row>
    <row r="1519" spans="1:5" x14ac:dyDescent="0.2">
      <c r="A1519" s="133">
        <f>MAX(A$895:A1518)+1</f>
        <v>409</v>
      </c>
      <c r="B1519" s="148" t="s">
        <v>1949</v>
      </c>
      <c r="C1519" s="29" t="s">
        <v>65</v>
      </c>
      <c r="D1519" s="55" t="s">
        <v>1950</v>
      </c>
      <c r="E1519" s="41">
        <v>116157.09</v>
      </c>
    </row>
    <row r="1520" spans="1:5" x14ac:dyDescent="0.2">
      <c r="A1520" s="133"/>
      <c r="B1520" s="148"/>
      <c r="C1520" s="29" t="s">
        <v>18</v>
      </c>
      <c r="D1520" s="55" t="s">
        <v>1951</v>
      </c>
      <c r="E1520" s="41">
        <v>58151</v>
      </c>
    </row>
    <row r="1521" spans="1:5" x14ac:dyDescent="0.2">
      <c r="A1521" s="133"/>
      <c r="B1521" s="148"/>
      <c r="C1521" s="29" t="s">
        <v>66</v>
      </c>
      <c r="D1521" s="55" t="s">
        <v>1875</v>
      </c>
      <c r="E1521" s="41">
        <v>48564.62</v>
      </c>
    </row>
    <row r="1522" spans="1:5" x14ac:dyDescent="0.2">
      <c r="A1522" s="133"/>
      <c r="B1522" s="148"/>
      <c r="C1522" s="29" t="s">
        <v>66</v>
      </c>
      <c r="D1522" s="55" t="s">
        <v>1952</v>
      </c>
      <c r="E1522" s="41">
        <v>65006.559999999998</v>
      </c>
    </row>
    <row r="1523" spans="1:5" x14ac:dyDescent="0.2">
      <c r="A1523" s="133"/>
      <c r="B1523" s="148"/>
      <c r="C1523" s="29" t="s">
        <v>66</v>
      </c>
      <c r="D1523" s="55" t="s">
        <v>1953</v>
      </c>
      <c r="E1523" s="41">
        <v>39647.35</v>
      </c>
    </row>
    <row r="1524" spans="1:5" x14ac:dyDescent="0.2">
      <c r="A1524" s="133"/>
      <c r="B1524" s="148"/>
      <c r="C1524" s="29" t="s">
        <v>66</v>
      </c>
      <c r="D1524" s="55" t="s">
        <v>1954</v>
      </c>
      <c r="E1524" s="41">
        <v>45497.97</v>
      </c>
    </row>
    <row r="1525" spans="1:5" x14ac:dyDescent="0.2">
      <c r="A1525" s="133"/>
      <c r="B1525" s="148"/>
      <c r="C1525" s="29" t="s">
        <v>66</v>
      </c>
      <c r="D1525" s="55" t="s">
        <v>1955</v>
      </c>
      <c r="E1525" s="41">
        <v>14282.74</v>
      </c>
    </row>
    <row r="1526" spans="1:5" x14ac:dyDescent="0.2">
      <c r="A1526" s="133"/>
      <c r="B1526" s="148"/>
      <c r="C1526" s="29" t="s">
        <v>66</v>
      </c>
      <c r="D1526" s="55" t="s">
        <v>1956</v>
      </c>
      <c r="E1526" s="41">
        <v>10227</v>
      </c>
    </row>
    <row r="1527" spans="1:5" x14ac:dyDescent="0.2">
      <c r="A1527" s="133"/>
      <c r="B1527" s="148"/>
      <c r="C1527" s="29" t="s">
        <v>66</v>
      </c>
      <c r="D1527" s="55" t="s">
        <v>1957</v>
      </c>
      <c r="E1527" s="41">
        <v>5208.3</v>
      </c>
    </row>
    <row r="1528" spans="1:5" x14ac:dyDescent="0.2">
      <c r="A1528" s="133">
        <f>MAX(A$895:A1527)+1</f>
        <v>410</v>
      </c>
      <c r="B1528" s="148" t="s">
        <v>1958</v>
      </c>
      <c r="C1528" s="29" t="s">
        <v>65</v>
      </c>
      <c r="D1528" s="55" t="s">
        <v>1959</v>
      </c>
      <c r="E1528" s="41">
        <v>110208.33</v>
      </c>
    </row>
    <row r="1529" spans="1:5" x14ac:dyDescent="0.2">
      <c r="A1529" s="133"/>
      <c r="B1529" s="148"/>
      <c r="C1529" s="29" t="s">
        <v>66</v>
      </c>
      <c r="D1529" s="55" t="s">
        <v>1960</v>
      </c>
      <c r="E1529" s="41">
        <v>79688.44</v>
      </c>
    </row>
    <row r="1530" spans="1:5" x14ac:dyDescent="0.2">
      <c r="A1530" s="133"/>
      <c r="B1530" s="148"/>
      <c r="C1530" s="29" t="s">
        <v>66</v>
      </c>
      <c r="D1530" s="55" t="s">
        <v>1961</v>
      </c>
      <c r="E1530" s="41">
        <v>79830.17</v>
      </c>
    </row>
    <row r="1531" spans="1:5" x14ac:dyDescent="0.2">
      <c r="A1531" s="133"/>
      <c r="B1531" s="148"/>
      <c r="C1531" s="29" t="s">
        <v>66</v>
      </c>
      <c r="D1531" s="55" t="s">
        <v>1962</v>
      </c>
      <c r="E1531" s="41">
        <v>56437.99</v>
      </c>
    </row>
    <row r="1532" spans="1:5" x14ac:dyDescent="0.2">
      <c r="A1532" s="133"/>
      <c r="B1532" s="148"/>
      <c r="C1532" s="29" t="s">
        <v>66</v>
      </c>
      <c r="D1532" s="55" t="s">
        <v>1963</v>
      </c>
      <c r="E1532" s="41">
        <v>76226</v>
      </c>
    </row>
    <row r="1533" spans="1:5" x14ac:dyDescent="0.2">
      <c r="A1533" s="133"/>
      <c r="B1533" s="148"/>
      <c r="C1533" s="29" t="s">
        <v>66</v>
      </c>
      <c r="D1533" s="55" t="s">
        <v>1964</v>
      </c>
      <c r="E1533" s="41">
        <v>64244.29</v>
      </c>
    </row>
    <row r="1534" spans="1:5" x14ac:dyDescent="0.2">
      <c r="A1534" s="133"/>
      <c r="B1534" s="148"/>
      <c r="C1534" s="29" t="s">
        <v>18</v>
      </c>
      <c r="D1534" s="55" t="s">
        <v>1965</v>
      </c>
      <c r="E1534" s="41">
        <v>57648.9</v>
      </c>
    </row>
    <row r="1535" spans="1:5" x14ac:dyDescent="0.2">
      <c r="A1535" s="133">
        <f>MAX(A$895:A1534)+1</f>
        <v>411</v>
      </c>
      <c r="B1535" s="148" t="s">
        <v>1966</v>
      </c>
      <c r="C1535" s="29" t="s">
        <v>65</v>
      </c>
      <c r="D1535" s="55" t="s">
        <v>1967</v>
      </c>
      <c r="E1535" s="41">
        <v>170955.09</v>
      </c>
    </row>
    <row r="1536" spans="1:5" x14ac:dyDescent="0.2">
      <c r="A1536" s="133"/>
      <c r="B1536" s="148"/>
      <c r="C1536" s="29" t="s">
        <v>66</v>
      </c>
      <c r="D1536" s="55" t="s">
        <v>441</v>
      </c>
      <c r="E1536" s="41">
        <v>96577.9</v>
      </c>
    </row>
    <row r="1537" spans="1:5" x14ac:dyDescent="0.2">
      <c r="A1537" s="133"/>
      <c r="B1537" s="148"/>
      <c r="C1537" s="29" t="s">
        <v>66</v>
      </c>
      <c r="D1537" s="55" t="s">
        <v>1968</v>
      </c>
      <c r="E1537" s="41">
        <v>74680.59</v>
      </c>
    </row>
    <row r="1538" spans="1:5" x14ac:dyDescent="0.2">
      <c r="A1538" s="133"/>
      <c r="B1538" s="148"/>
      <c r="C1538" s="29" t="s">
        <v>66</v>
      </c>
      <c r="D1538" s="55" t="s">
        <v>1969</v>
      </c>
      <c r="E1538" s="41">
        <v>94031.27</v>
      </c>
    </row>
    <row r="1539" spans="1:5" x14ac:dyDescent="0.2">
      <c r="A1539" s="133"/>
      <c r="B1539" s="148"/>
      <c r="C1539" s="29" t="s">
        <v>66</v>
      </c>
      <c r="D1539" s="55" t="s">
        <v>1933</v>
      </c>
      <c r="E1539" s="41">
        <v>92439.96</v>
      </c>
    </row>
    <row r="1540" spans="1:5" x14ac:dyDescent="0.2">
      <c r="A1540" s="133"/>
      <c r="B1540" s="148"/>
      <c r="C1540" s="29" t="s">
        <v>18</v>
      </c>
      <c r="D1540" s="55" t="s">
        <v>1970</v>
      </c>
      <c r="E1540" s="41">
        <v>77103.05</v>
      </c>
    </row>
    <row r="1541" spans="1:5" x14ac:dyDescent="0.2">
      <c r="A1541" s="133"/>
      <c r="B1541" s="148"/>
      <c r="C1541" s="29" t="s">
        <v>66</v>
      </c>
      <c r="D1541" s="55" t="s">
        <v>1971</v>
      </c>
      <c r="E1541" s="41">
        <v>89124.59</v>
      </c>
    </row>
    <row r="1542" spans="1:5" x14ac:dyDescent="0.2">
      <c r="A1542" s="133"/>
      <c r="B1542" s="148"/>
      <c r="C1542" s="29" t="s">
        <v>66</v>
      </c>
      <c r="D1542" s="55" t="s">
        <v>1972</v>
      </c>
      <c r="E1542" s="41">
        <v>68130.559999999998</v>
      </c>
    </row>
    <row r="1543" spans="1:5" x14ac:dyDescent="0.2">
      <c r="A1543" s="133"/>
      <c r="B1543" s="148"/>
      <c r="C1543" s="29" t="s">
        <v>66</v>
      </c>
      <c r="D1543" s="55" t="s">
        <v>1973</v>
      </c>
      <c r="E1543" s="41">
        <v>63022.78</v>
      </c>
    </row>
    <row r="1544" spans="1:5" x14ac:dyDescent="0.2">
      <c r="A1544" s="133"/>
      <c r="B1544" s="148"/>
      <c r="C1544" s="29" t="s">
        <v>66</v>
      </c>
      <c r="D1544" s="55" t="s">
        <v>1974</v>
      </c>
      <c r="E1544" s="41">
        <v>67912.639999999999</v>
      </c>
    </row>
    <row r="1545" spans="1:5" x14ac:dyDescent="0.2">
      <c r="A1545" s="133"/>
      <c r="B1545" s="148"/>
      <c r="C1545" s="29" t="s">
        <v>66</v>
      </c>
      <c r="D1545" s="55" t="s">
        <v>1975</v>
      </c>
      <c r="E1545" s="41">
        <v>90485.6</v>
      </c>
    </row>
    <row r="1546" spans="1:5" x14ac:dyDescent="0.2">
      <c r="A1546" s="133">
        <f>MAX(A$895:A1545)+1</f>
        <v>412</v>
      </c>
      <c r="B1546" s="148" t="s">
        <v>1976</v>
      </c>
      <c r="C1546" s="29" t="s">
        <v>65</v>
      </c>
      <c r="D1546" s="55" t="s">
        <v>1977</v>
      </c>
      <c r="E1546" s="41">
        <v>100193.82</v>
      </c>
    </row>
    <row r="1547" spans="1:5" x14ac:dyDescent="0.2">
      <c r="A1547" s="133"/>
      <c r="B1547" s="148"/>
      <c r="C1547" s="29" t="s">
        <v>66</v>
      </c>
      <c r="D1547" s="55" t="s">
        <v>1978</v>
      </c>
      <c r="E1547" s="41">
        <v>70087.210000000006</v>
      </c>
    </row>
    <row r="1548" spans="1:5" x14ac:dyDescent="0.2">
      <c r="A1548" s="133"/>
      <c r="B1548" s="148"/>
      <c r="C1548" s="29" t="s">
        <v>66</v>
      </c>
      <c r="D1548" s="55" t="s">
        <v>1979</v>
      </c>
      <c r="E1548" s="41">
        <v>80120.89</v>
      </c>
    </row>
    <row r="1549" spans="1:5" x14ac:dyDescent="0.2">
      <c r="A1549" s="133"/>
      <c r="B1549" s="148"/>
      <c r="C1549" s="29" t="s">
        <v>66</v>
      </c>
      <c r="D1549" s="55" t="s">
        <v>1980</v>
      </c>
      <c r="E1549" s="41">
        <v>94650.04</v>
      </c>
    </row>
    <row r="1550" spans="1:5" x14ac:dyDescent="0.2">
      <c r="A1550" s="133"/>
      <c r="B1550" s="148"/>
      <c r="C1550" s="29" t="s">
        <v>66</v>
      </c>
      <c r="D1550" s="55" t="s">
        <v>1981</v>
      </c>
      <c r="E1550" s="41">
        <v>85104.27</v>
      </c>
    </row>
    <row r="1551" spans="1:5" x14ac:dyDescent="0.2">
      <c r="A1551" s="133"/>
      <c r="B1551" s="148"/>
      <c r="C1551" s="29" t="s">
        <v>66</v>
      </c>
      <c r="D1551" s="55" t="s">
        <v>1982</v>
      </c>
      <c r="E1551" s="41">
        <v>65424.85</v>
      </c>
    </row>
    <row r="1552" spans="1:5" x14ac:dyDescent="0.2">
      <c r="A1552" s="133"/>
      <c r="B1552" s="148"/>
      <c r="C1552" s="29" t="s">
        <v>66</v>
      </c>
      <c r="D1552" s="55" t="s">
        <v>1983</v>
      </c>
      <c r="E1552" s="41">
        <v>55068.89</v>
      </c>
    </row>
    <row r="1553" spans="1:5" x14ac:dyDescent="0.2">
      <c r="A1553" s="133"/>
      <c r="B1553" s="148"/>
      <c r="C1553" s="29" t="s">
        <v>18</v>
      </c>
      <c r="D1553" s="55" t="s">
        <v>1984</v>
      </c>
      <c r="E1553" s="41">
        <v>84190.27</v>
      </c>
    </row>
    <row r="1554" spans="1:5" x14ac:dyDescent="0.2">
      <c r="A1554" s="133">
        <f>MAX(A$895:A1553)+1</f>
        <v>413</v>
      </c>
      <c r="B1554" s="148" t="s">
        <v>1985</v>
      </c>
      <c r="C1554" s="29" t="s">
        <v>65</v>
      </c>
      <c r="D1554" s="55" t="s">
        <v>1986</v>
      </c>
      <c r="E1554" s="41">
        <v>121371.13</v>
      </c>
    </row>
    <row r="1555" spans="1:5" x14ac:dyDescent="0.2">
      <c r="A1555" s="133"/>
      <c r="B1555" s="148"/>
      <c r="C1555" s="29" t="s">
        <v>66</v>
      </c>
      <c r="D1555" s="55" t="s">
        <v>1987</v>
      </c>
      <c r="E1555" s="41">
        <v>69998.41</v>
      </c>
    </row>
    <row r="1556" spans="1:5" x14ac:dyDescent="0.2">
      <c r="A1556" s="133"/>
      <c r="B1556" s="148"/>
      <c r="C1556" s="29" t="s">
        <v>66</v>
      </c>
      <c r="D1556" s="55" t="s">
        <v>1988</v>
      </c>
      <c r="E1556" s="41">
        <v>67000.55</v>
      </c>
    </row>
    <row r="1557" spans="1:5" x14ac:dyDescent="0.2">
      <c r="A1557" s="133"/>
      <c r="B1557" s="148"/>
      <c r="C1557" s="29" t="s">
        <v>66</v>
      </c>
      <c r="D1557" s="55" t="s">
        <v>1989</v>
      </c>
      <c r="E1557" s="41">
        <v>75236.23</v>
      </c>
    </row>
    <row r="1558" spans="1:5" x14ac:dyDescent="0.2">
      <c r="A1558" s="133"/>
      <c r="B1558" s="148"/>
      <c r="C1558" s="29" t="s">
        <v>66</v>
      </c>
      <c r="D1558" s="55" t="s">
        <v>1990</v>
      </c>
      <c r="E1558" s="41">
        <v>66760.27</v>
      </c>
    </row>
    <row r="1559" spans="1:5" x14ac:dyDescent="0.2">
      <c r="A1559" s="133"/>
      <c r="B1559" s="148"/>
      <c r="C1559" s="29" t="s">
        <v>18</v>
      </c>
      <c r="D1559" s="55" t="s">
        <v>1991</v>
      </c>
      <c r="E1559" s="41">
        <v>66322.039999999994</v>
      </c>
    </row>
    <row r="1560" spans="1:5" x14ac:dyDescent="0.2">
      <c r="A1560" s="133">
        <f>MAX(A$895:A1559)+1</f>
        <v>414</v>
      </c>
      <c r="B1560" s="148" t="s">
        <v>1992</v>
      </c>
      <c r="C1560" s="29" t="s">
        <v>65</v>
      </c>
      <c r="D1560" s="55" t="s">
        <v>1993</v>
      </c>
      <c r="E1560" s="41">
        <v>151604</v>
      </c>
    </row>
    <row r="1561" spans="1:5" x14ac:dyDescent="0.2">
      <c r="A1561" s="133"/>
      <c r="B1561" s="148"/>
      <c r="C1561" s="29" t="s">
        <v>66</v>
      </c>
      <c r="D1561" s="55" t="s">
        <v>1994</v>
      </c>
      <c r="E1561" s="41">
        <v>100572</v>
      </c>
    </row>
    <row r="1562" spans="1:5" x14ac:dyDescent="0.2">
      <c r="A1562" s="133"/>
      <c r="B1562" s="148"/>
      <c r="C1562" s="29" t="s">
        <v>66</v>
      </c>
      <c r="D1562" s="55" t="s">
        <v>1995</v>
      </c>
      <c r="E1562" s="41">
        <v>82309</v>
      </c>
    </row>
    <row r="1563" spans="1:5" x14ac:dyDescent="0.2">
      <c r="A1563" s="133"/>
      <c r="B1563" s="148"/>
      <c r="C1563" s="29" t="s">
        <v>66</v>
      </c>
      <c r="D1563" s="55" t="s">
        <v>1996</v>
      </c>
      <c r="E1563" s="41">
        <v>79439</v>
      </c>
    </row>
    <row r="1564" spans="1:5" x14ac:dyDescent="0.2">
      <c r="A1564" s="133"/>
      <c r="B1564" s="148"/>
      <c r="C1564" s="29" t="s">
        <v>66</v>
      </c>
      <c r="D1564" s="55" t="s">
        <v>1997</v>
      </c>
      <c r="E1564" s="41">
        <v>83866</v>
      </c>
    </row>
    <row r="1565" spans="1:5" x14ac:dyDescent="0.2">
      <c r="A1565" s="133"/>
      <c r="B1565" s="148"/>
      <c r="C1565" s="29" t="s">
        <v>66</v>
      </c>
      <c r="D1565" s="55" t="s">
        <v>1998</v>
      </c>
      <c r="E1565" s="41">
        <v>78108</v>
      </c>
    </row>
    <row r="1566" spans="1:5" x14ac:dyDescent="0.2">
      <c r="A1566" s="133"/>
      <c r="B1566" s="148"/>
      <c r="C1566" s="29" t="s">
        <v>66</v>
      </c>
      <c r="D1566" s="55" t="s">
        <v>1999</v>
      </c>
      <c r="E1566" s="41">
        <v>77769</v>
      </c>
    </row>
    <row r="1567" spans="1:5" x14ac:dyDescent="0.2">
      <c r="A1567" s="133"/>
      <c r="B1567" s="148"/>
      <c r="C1567" s="29" t="s">
        <v>18</v>
      </c>
      <c r="D1567" s="55" t="s">
        <v>2000</v>
      </c>
      <c r="E1567" s="41">
        <v>78167</v>
      </c>
    </row>
    <row r="1568" spans="1:5" x14ac:dyDescent="0.2">
      <c r="A1568" s="133">
        <f>MAX(A$895:A1567)+1</f>
        <v>415</v>
      </c>
      <c r="B1568" s="148" t="s">
        <v>2001</v>
      </c>
      <c r="C1568" s="29" t="s">
        <v>65</v>
      </c>
      <c r="D1568" s="55" t="s">
        <v>2002</v>
      </c>
      <c r="E1568" s="41">
        <v>119289.46</v>
      </c>
    </row>
    <row r="1569" spans="1:5" x14ac:dyDescent="0.2">
      <c r="A1569" s="133"/>
      <c r="B1569" s="148"/>
      <c r="C1569" s="29" t="s">
        <v>18</v>
      </c>
      <c r="D1569" s="55" t="s">
        <v>2003</v>
      </c>
      <c r="E1569" s="41">
        <v>76663.100000000006</v>
      </c>
    </row>
    <row r="1570" spans="1:5" x14ac:dyDescent="0.2">
      <c r="A1570" s="133"/>
      <c r="B1570" s="148"/>
      <c r="C1570" s="29" t="s">
        <v>66</v>
      </c>
      <c r="D1570" s="55" t="s">
        <v>2004</v>
      </c>
      <c r="E1570" s="41">
        <v>50230.42</v>
      </c>
    </row>
    <row r="1571" spans="1:5" x14ac:dyDescent="0.2">
      <c r="A1571" s="133"/>
      <c r="B1571" s="148"/>
      <c r="C1571" s="29" t="s">
        <v>66</v>
      </c>
      <c r="D1571" s="55" t="s">
        <v>2005</v>
      </c>
      <c r="E1571" s="41">
        <v>91619.5</v>
      </c>
    </row>
    <row r="1572" spans="1:5" x14ac:dyDescent="0.2">
      <c r="A1572" s="133"/>
      <c r="B1572" s="148"/>
      <c r="C1572" s="29" t="s">
        <v>66</v>
      </c>
      <c r="D1572" s="55" t="s">
        <v>2006</v>
      </c>
      <c r="E1572" s="41">
        <v>91920.63</v>
      </c>
    </row>
    <row r="1573" spans="1:5" x14ac:dyDescent="0.2">
      <c r="A1573" s="133"/>
      <c r="B1573" s="148"/>
      <c r="C1573" s="29" t="s">
        <v>66</v>
      </c>
      <c r="D1573" s="55" t="s">
        <v>2007</v>
      </c>
      <c r="E1573" s="41">
        <v>76873.320000000007</v>
      </c>
    </row>
    <row r="1574" spans="1:5" x14ac:dyDescent="0.2">
      <c r="A1574" s="133">
        <f>MAX(A$895:A1573)+1</f>
        <v>416</v>
      </c>
      <c r="B1574" s="148" t="s">
        <v>2008</v>
      </c>
      <c r="C1574" s="29" t="s">
        <v>1650</v>
      </c>
      <c r="D1574" s="55" t="s">
        <v>2009</v>
      </c>
      <c r="E1574" s="41">
        <v>102966.7</v>
      </c>
    </row>
    <row r="1575" spans="1:5" x14ac:dyDescent="0.2">
      <c r="A1575" s="133"/>
      <c r="B1575" s="148"/>
      <c r="C1575" s="29" t="s">
        <v>1638</v>
      </c>
      <c r="D1575" s="55" t="s">
        <v>2010</v>
      </c>
      <c r="E1575" s="41">
        <v>55573.5</v>
      </c>
    </row>
    <row r="1576" spans="1:5" x14ac:dyDescent="0.2">
      <c r="A1576" s="133"/>
      <c r="B1576" s="148"/>
      <c r="C1576" s="29" t="s">
        <v>1638</v>
      </c>
      <c r="D1576" s="55" t="s">
        <v>2011</v>
      </c>
      <c r="E1576" s="41">
        <v>48466.7</v>
      </c>
    </row>
    <row r="1577" spans="1:5" x14ac:dyDescent="0.2">
      <c r="A1577" s="133"/>
      <c r="B1577" s="148"/>
      <c r="C1577" s="29" t="s">
        <v>1638</v>
      </c>
      <c r="D1577" s="55" t="s">
        <v>2012</v>
      </c>
      <c r="E1577" s="41">
        <v>48650.1</v>
      </c>
    </row>
    <row r="1578" spans="1:5" x14ac:dyDescent="0.2">
      <c r="A1578" s="133"/>
      <c r="B1578" s="148"/>
      <c r="C1578" s="29" t="s">
        <v>1638</v>
      </c>
      <c r="D1578" s="55" t="s">
        <v>17</v>
      </c>
      <c r="E1578" s="41">
        <v>47435.4</v>
      </c>
    </row>
    <row r="1579" spans="1:5" x14ac:dyDescent="0.2">
      <c r="A1579" s="133"/>
      <c r="B1579" s="148"/>
      <c r="C1579" s="29" t="s">
        <v>1436</v>
      </c>
      <c r="D1579" s="55" t="s">
        <v>2013</v>
      </c>
      <c r="E1579" s="41">
        <v>49725.2</v>
      </c>
    </row>
    <row r="1580" spans="1:5" x14ac:dyDescent="0.2">
      <c r="A1580" s="133">
        <f>MAX(A$895:A1579)+1</f>
        <v>417</v>
      </c>
      <c r="B1580" s="148" t="s">
        <v>2014</v>
      </c>
      <c r="C1580" s="29" t="s">
        <v>1650</v>
      </c>
      <c r="D1580" s="55" t="s">
        <v>2015</v>
      </c>
      <c r="E1580" s="41">
        <v>62240.25</v>
      </c>
    </row>
    <row r="1581" spans="1:5" x14ac:dyDescent="0.2">
      <c r="A1581" s="133"/>
      <c r="B1581" s="148"/>
      <c r="C1581" s="29" t="s">
        <v>1638</v>
      </c>
      <c r="D1581" s="55" t="s">
        <v>2016</v>
      </c>
      <c r="E1581" s="41">
        <v>54765.38</v>
      </c>
    </row>
    <row r="1582" spans="1:5" x14ac:dyDescent="0.2">
      <c r="A1582" s="133"/>
      <c r="B1582" s="148"/>
      <c r="C1582" s="29" t="s">
        <v>1638</v>
      </c>
      <c r="D1582" s="55" t="s">
        <v>2017</v>
      </c>
      <c r="E1582" s="41">
        <v>48147.01</v>
      </c>
    </row>
    <row r="1583" spans="1:5" x14ac:dyDescent="0.2">
      <c r="A1583" s="133"/>
      <c r="B1583" s="148"/>
      <c r="C1583" s="29" t="s">
        <v>1436</v>
      </c>
      <c r="D1583" s="55" t="s">
        <v>2018</v>
      </c>
      <c r="E1583" s="41">
        <v>46641.67</v>
      </c>
    </row>
    <row r="1584" spans="1:5" x14ac:dyDescent="0.2">
      <c r="A1584" s="133">
        <f>MAX(A$895:A1583)+1</f>
        <v>418</v>
      </c>
      <c r="B1584" s="148" t="s">
        <v>2019</v>
      </c>
      <c r="C1584" s="29" t="s">
        <v>3</v>
      </c>
      <c r="D1584" s="55" t="s">
        <v>2020</v>
      </c>
      <c r="E1584" s="41">
        <v>105648.69</v>
      </c>
    </row>
    <row r="1585" spans="1:5" x14ac:dyDescent="0.2">
      <c r="A1585" s="133"/>
      <c r="B1585" s="148"/>
      <c r="C1585" s="29" t="s">
        <v>4</v>
      </c>
      <c r="D1585" s="55" t="s">
        <v>2021</v>
      </c>
      <c r="E1585" s="41">
        <v>56367.32</v>
      </c>
    </row>
    <row r="1586" spans="1:5" x14ac:dyDescent="0.2">
      <c r="A1586" s="133"/>
      <c r="B1586" s="148"/>
      <c r="C1586" s="29" t="s">
        <v>4</v>
      </c>
      <c r="D1586" s="55" t="s">
        <v>2022</v>
      </c>
      <c r="E1586" s="41">
        <v>60378.22</v>
      </c>
    </row>
    <row r="1587" spans="1:5" x14ac:dyDescent="0.2">
      <c r="A1587" s="133"/>
      <c r="B1587" s="148"/>
      <c r="C1587" s="29" t="s">
        <v>4</v>
      </c>
      <c r="D1587" s="55" t="s">
        <v>2023</v>
      </c>
      <c r="E1587" s="41">
        <v>59795.78</v>
      </c>
    </row>
    <row r="1588" spans="1:5" x14ac:dyDescent="0.2">
      <c r="A1588" s="133"/>
      <c r="B1588" s="148"/>
      <c r="C1588" s="29" t="s">
        <v>4</v>
      </c>
      <c r="D1588" s="55" t="s">
        <v>2024</v>
      </c>
      <c r="E1588" s="41">
        <v>68761.22</v>
      </c>
    </row>
    <row r="1589" spans="1:5" x14ac:dyDescent="0.2">
      <c r="A1589" s="133"/>
      <c r="B1589" s="148"/>
      <c r="C1589" s="29" t="s">
        <v>4</v>
      </c>
      <c r="D1589" s="55" t="s">
        <v>2025</v>
      </c>
      <c r="E1589" s="41">
        <v>63552.7</v>
      </c>
    </row>
    <row r="1590" spans="1:5" x14ac:dyDescent="0.2">
      <c r="A1590" s="133">
        <f>MAX(A$895:A1589)+1</f>
        <v>419</v>
      </c>
      <c r="B1590" s="148" t="s">
        <v>2026</v>
      </c>
      <c r="C1590" s="29" t="s">
        <v>3</v>
      </c>
      <c r="D1590" s="55" t="s">
        <v>601</v>
      </c>
      <c r="E1590" s="41">
        <v>67732.990000000005</v>
      </c>
    </row>
    <row r="1591" spans="1:5" x14ac:dyDescent="0.2">
      <c r="A1591" s="133"/>
      <c r="B1591" s="148"/>
      <c r="C1591" s="29" t="s">
        <v>4</v>
      </c>
      <c r="D1591" s="55" t="s">
        <v>2027</v>
      </c>
      <c r="E1591" s="41">
        <v>53826.239999999998</v>
      </c>
    </row>
    <row r="1592" spans="1:5" x14ac:dyDescent="0.2">
      <c r="A1592" s="133"/>
      <c r="B1592" s="148"/>
      <c r="C1592" s="29" t="s">
        <v>4</v>
      </c>
      <c r="D1592" s="55" t="s">
        <v>2028</v>
      </c>
      <c r="E1592" s="41">
        <v>49694.32</v>
      </c>
    </row>
    <row r="1593" spans="1:5" x14ac:dyDescent="0.2">
      <c r="A1593" s="133">
        <f>MAX(A$895:A1592)+1</f>
        <v>420</v>
      </c>
      <c r="B1593" s="148" t="s">
        <v>2029</v>
      </c>
      <c r="C1593" s="29" t="s">
        <v>772</v>
      </c>
      <c r="D1593" s="55" t="s">
        <v>2030</v>
      </c>
      <c r="E1593" s="41">
        <v>101197.29</v>
      </c>
    </row>
    <row r="1594" spans="1:5" x14ac:dyDescent="0.2">
      <c r="A1594" s="133"/>
      <c r="B1594" s="148"/>
      <c r="C1594" s="29" t="s">
        <v>4</v>
      </c>
      <c r="D1594" s="55" t="s">
        <v>1827</v>
      </c>
      <c r="E1594" s="41">
        <v>73080.45</v>
      </c>
    </row>
    <row r="1595" spans="1:5" x14ac:dyDescent="0.2">
      <c r="A1595" s="133"/>
      <c r="B1595" s="148"/>
      <c r="C1595" s="29" t="s">
        <v>4</v>
      </c>
      <c r="D1595" s="55" t="s">
        <v>2031</v>
      </c>
      <c r="E1595" s="41">
        <v>77644.929999999993</v>
      </c>
    </row>
    <row r="1596" spans="1:5" x14ac:dyDescent="0.2">
      <c r="A1596" s="133">
        <f>MAX(A$895:A1595)+1</f>
        <v>421</v>
      </c>
      <c r="B1596" s="148" t="s">
        <v>2032</v>
      </c>
      <c r="C1596" s="29" t="s">
        <v>772</v>
      </c>
      <c r="D1596" s="55" t="s">
        <v>2033</v>
      </c>
      <c r="E1596" s="41">
        <v>80582.5</v>
      </c>
    </row>
    <row r="1597" spans="1:5" x14ac:dyDescent="0.2">
      <c r="A1597" s="133"/>
      <c r="B1597" s="148"/>
      <c r="C1597" s="29" t="s">
        <v>4</v>
      </c>
      <c r="D1597" s="55" t="s">
        <v>2034</v>
      </c>
      <c r="E1597" s="41">
        <v>54967.11</v>
      </c>
    </row>
    <row r="1598" spans="1:5" x14ac:dyDescent="0.2">
      <c r="A1598" s="133"/>
      <c r="B1598" s="148"/>
      <c r="C1598" s="29" t="s">
        <v>4</v>
      </c>
      <c r="D1598" s="55" t="s">
        <v>2035</v>
      </c>
      <c r="E1598" s="41">
        <v>51026.28</v>
      </c>
    </row>
    <row r="1599" spans="1:5" x14ac:dyDescent="0.2">
      <c r="A1599" s="133">
        <f>MAX(A$895:A1598)+1</f>
        <v>422</v>
      </c>
      <c r="B1599" s="148" t="s">
        <v>2036</v>
      </c>
      <c r="C1599" s="29" t="s">
        <v>3</v>
      </c>
      <c r="D1599" s="55" t="s">
        <v>2037</v>
      </c>
      <c r="E1599" s="41">
        <v>85082.97</v>
      </c>
    </row>
    <row r="1600" spans="1:5" x14ac:dyDescent="0.2">
      <c r="A1600" s="133"/>
      <c r="B1600" s="148"/>
      <c r="C1600" s="29" t="s">
        <v>4</v>
      </c>
      <c r="D1600" s="55" t="s">
        <v>2038</v>
      </c>
      <c r="E1600" s="41">
        <v>60221.68</v>
      </c>
    </row>
    <row r="1601" spans="1:5" x14ac:dyDescent="0.2">
      <c r="A1601" s="133"/>
      <c r="B1601" s="148"/>
      <c r="C1601" s="29" t="s">
        <v>4</v>
      </c>
      <c r="D1601" s="55" t="s">
        <v>2039</v>
      </c>
      <c r="E1601" s="41">
        <v>61626.58</v>
      </c>
    </row>
    <row r="1602" spans="1:5" x14ac:dyDescent="0.2">
      <c r="A1602" s="133">
        <f>MAX(A$895:A1601)+1</f>
        <v>423</v>
      </c>
      <c r="B1602" s="148" t="s">
        <v>2040</v>
      </c>
      <c r="C1602" s="29" t="s">
        <v>3</v>
      </c>
      <c r="D1602" s="55" t="s">
        <v>2041</v>
      </c>
      <c r="E1602" s="41">
        <v>77724.58</v>
      </c>
    </row>
    <row r="1603" spans="1:5" x14ac:dyDescent="0.2">
      <c r="A1603" s="133"/>
      <c r="B1603" s="148"/>
      <c r="C1603" s="29" t="s">
        <v>4</v>
      </c>
      <c r="D1603" s="55" t="s">
        <v>2042</v>
      </c>
      <c r="E1603" s="41">
        <v>54097.120000000003</v>
      </c>
    </row>
    <row r="1604" spans="1:5" x14ac:dyDescent="0.2">
      <c r="A1604" s="133"/>
      <c r="B1604" s="148"/>
      <c r="C1604" s="29" t="s">
        <v>4</v>
      </c>
      <c r="D1604" s="55" t="s">
        <v>2043</v>
      </c>
      <c r="E1604" s="41">
        <v>57262.41</v>
      </c>
    </row>
    <row r="1605" spans="1:5" x14ac:dyDescent="0.2">
      <c r="A1605" s="133">
        <f>MAX(A$895:A1604)+1</f>
        <v>424</v>
      </c>
      <c r="B1605" s="148" t="s">
        <v>2044</v>
      </c>
      <c r="C1605" s="29" t="s">
        <v>3</v>
      </c>
      <c r="D1605" s="55" t="s">
        <v>2045</v>
      </c>
      <c r="E1605" s="41">
        <v>73965.17</v>
      </c>
    </row>
    <row r="1606" spans="1:5" x14ac:dyDescent="0.2">
      <c r="A1606" s="133"/>
      <c r="B1606" s="148"/>
      <c r="C1606" s="29" t="s">
        <v>4</v>
      </c>
      <c r="D1606" s="55" t="s">
        <v>2046</v>
      </c>
      <c r="E1606" s="41">
        <v>45498.69</v>
      </c>
    </row>
    <row r="1607" spans="1:5" x14ac:dyDescent="0.2">
      <c r="A1607" s="133"/>
      <c r="B1607" s="148"/>
      <c r="C1607" s="29" t="s">
        <v>4</v>
      </c>
      <c r="D1607" s="55" t="s">
        <v>2047</v>
      </c>
      <c r="E1607" s="41">
        <v>45450.59</v>
      </c>
    </row>
    <row r="1608" spans="1:5" x14ac:dyDescent="0.2">
      <c r="A1608" s="133">
        <f>MAX(A$895:A1607)+1</f>
        <v>425</v>
      </c>
      <c r="B1608" s="148" t="s">
        <v>2048</v>
      </c>
      <c r="C1608" s="29" t="s">
        <v>3</v>
      </c>
      <c r="D1608" s="55" t="s">
        <v>2049</v>
      </c>
      <c r="E1608" s="41">
        <v>78149.81</v>
      </c>
    </row>
    <row r="1609" spans="1:5" x14ac:dyDescent="0.2">
      <c r="A1609" s="133"/>
      <c r="B1609" s="148"/>
      <c r="C1609" s="29" t="s">
        <v>4</v>
      </c>
      <c r="D1609" s="55" t="s">
        <v>2050</v>
      </c>
      <c r="E1609" s="41">
        <v>76195.740000000005</v>
      </c>
    </row>
    <row r="1610" spans="1:5" x14ac:dyDescent="0.2">
      <c r="A1610" s="133"/>
      <c r="B1610" s="148"/>
      <c r="C1610" s="29" t="s">
        <v>4</v>
      </c>
      <c r="D1610" s="55" t="s">
        <v>2051</v>
      </c>
      <c r="E1610" s="41">
        <v>62870.46</v>
      </c>
    </row>
    <row r="1611" spans="1:5" x14ac:dyDescent="0.2">
      <c r="A1611" s="133">
        <f>MAX(A$895:A1610)+1</f>
        <v>426</v>
      </c>
      <c r="B1611" s="148" t="s">
        <v>2052</v>
      </c>
      <c r="C1611" s="29" t="s">
        <v>772</v>
      </c>
      <c r="D1611" s="55" t="s">
        <v>2053</v>
      </c>
      <c r="E1611" s="41">
        <v>84215.76</v>
      </c>
    </row>
    <row r="1612" spans="1:5" x14ac:dyDescent="0.2">
      <c r="A1612" s="133"/>
      <c r="B1612" s="148"/>
      <c r="C1612" s="29" t="s">
        <v>4</v>
      </c>
      <c r="D1612" s="55" t="s">
        <v>2054</v>
      </c>
      <c r="E1612" s="41">
        <v>92526.79</v>
      </c>
    </row>
    <row r="1613" spans="1:5" x14ac:dyDescent="0.2">
      <c r="A1613" s="133"/>
      <c r="B1613" s="148"/>
      <c r="C1613" s="29" t="s">
        <v>4</v>
      </c>
      <c r="D1613" s="55" t="s">
        <v>1793</v>
      </c>
      <c r="E1613" s="41">
        <v>41481.050000000003</v>
      </c>
    </row>
    <row r="1614" spans="1:5" x14ac:dyDescent="0.2">
      <c r="A1614" s="133">
        <f>MAX(A$895:A1613)+1</f>
        <v>427</v>
      </c>
      <c r="B1614" s="148" t="s">
        <v>2055</v>
      </c>
      <c r="C1614" s="29" t="s">
        <v>3</v>
      </c>
      <c r="D1614" s="55" t="s">
        <v>2056</v>
      </c>
      <c r="E1614" s="41">
        <v>66593.710000000006</v>
      </c>
    </row>
    <row r="1615" spans="1:5" x14ac:dyDescent="0.2">
      <c r="A1615" s="133"/>
      <c r="B1615" s="148"/>
      <c r="C1615" s="29" t="s">
        <v>768</v>
      </c>
      <c r="D1615" s="55" t="s">
        <v>2057</v>
      </c>
      <c r="E1615" s="41">
        <v>59624.88</v>
      </c>
    </row>
    <row r="1616" spans="1:5" x14ac:dyDescent="0.2">
      <c r="A1616" s="133"/>
      <c r="B1616" s="148"/>
      <c r="C1616" s="29" t="s">
        <v>4</v>
      </c>
      <c r="D1616" s="55" t="s">
        <v>2058</v>
      </c>
      <c r="E1616" s="41">
        <v>55137.74</v>
      </c>
    </row>
    <row r="1617" spans="1:5" ht="31.5" x14ac:dyDescent="0.2">
      <c r="A1617" s="33">
        <f>MAX(A$895:A1616)+1</f>
        <v>428</v>
      </c>
      <c r="B1617" s="107" t="s">
        <v>2059</v>
      </c>
      <c r="C1617" s="29" t="s">
        <v>3</v>
      </c>
      <c r="D1617" s="55" t="s">
        <v>2060</v>
      </c>
      <c r="E1617" s="41">
        <v>76143.039999999994</v>
      </c>
    </row>
    <row r="1618" spans="1:5" x14ac:dyDescent="0.2">
      <c r="A1618" s="133">
        <f>MAX(A$895:A1617)+1</f>
        <v>429</v>
      </c>
      <c r="B1618" s="167" t="s">
        <v>2061</v>
      </c>
      <c r="C1618" s="29" t="s">
        <v>4</v>
      </c>
      <c r="D1618" s="55" t="s">
        <v>2062</v>
      </c>
      <c r="E1618" s="41">
        <v>48349.84</v>
      </c>
    </row>
    <row r="1619" spans="1:5" x14ac:dyDescent="0.2">
      <c r="A1619" s="133"/>
      <c r="B1619" s="169"/>
      <c r="C1619" s="29" t="s">
        <v>4</v>
      </c>
      <c r="D1619" s="55" t="s">
        <v>2063</v>
      </c>
      <c r="E1619" s="41">
        <v>67213.86</v>
      </c>
    </row>
    <row r="1620" spans="1:5" x14ac:dyDescent="0.2">
      <c r="A1620" s="133">
        <f>MAX(A$895:A1619)+1</f>
        <v>430</v>
      </c>
      <c r="B1620" s="148" t="s">
        <v>2064</v>
      </c>
      <c r="C1620" s="29" t="s">
        <v>3</v>
      </c>
      <c r="D1620" s="55" t="s">
        <v>2065</v>
      </c>
      <c r="E1620" s="41">
        <v>76537.81</v>
      </c>
    </row>
    <row r="1621" spans="1:5" x14ac:dyDescent="0.2">
      <c r="A1621" s="133"/>
      <c r="B1621" s="148"/>
      <c r="C1621" s="29" t="s">
        <v>4</v>
      </c>
      <c r="D1621" s="55" t="s">
        <v>2066</v>
      </c>
      <c r="E1621" s="41">
        <v>61990.19</v>
      </c>
    </row>
    <row r="1622" spans="1:5" x14ac:dyDescent="0.2">
      <c r="A1622" s="133"/>
      <c r="B1622" s="148"/>
      <c r="C1622" s="29" t="s">
        <v>4</v>
      </c>
      <c r="D1622" s="55" t="s">
        <v>2067</v>
      </c>
      <c r="E1622" s="41">
        <v>66203.42</v>
      </c>
    </row>
    <row r="1623" spans="1:5" x14ac:dyDescent="0.2">
      <c r="A1623" s="133">
        <f>MAX(A$895:A1622)+1</f>
        <v>431</v>
      </c>
      <c r="B1623" s="148" t="s">
        <v>2068</v>
      </c>
      <c r="C1623" s="29" t="s">
        <v>3</v>
      </c>
      <c r="D1623" s="55" t="s">
        <v>2069</v>
      </c>
      <c r="E1623" s="41">
        <v>64147.88</v>
      </c>
    </row>
    <row r="1624" spans="1:5" x14ac:dyDescent="0.2">
      <c r="A1624" s="133"/>
      <c r="B1624" s="148"/>
      <c r="C1624" s="29" t="s">
        <v>4</v>
      </c>
      <c r="D1624" s="55" t="s">
        <v>2070</v>
      </c>
      <c r="E1624" s="41">
        <v>41737.43</v>
      </c>
    </row>
    <row r="1625" spans="1:5" x14ac:dyDescent="0.2">
      <c r="A1625" s="133">
        <f>MAX(A$895:A1624)+1</f>
        <v>432</v>
      </c>
      <c r="B1625" s="148" t="s">
        <v>2071</v>
      </c>
      <c r="C1625" s="29" t="s">
        <v>3</v>
      </c>
      <c r="D1625" s="55" t="s">
        <v>2072</v>
      </c>
      <c r="E1625" s="41">
        <v>99828.72</v>
      </c>
    </row>
    <row r="1626" spans="1:5" x14ac:dyDescent="0.2">
      <c r="A1626" s="133"/>
      <c r="B1626" s="148"/>
      <c r="C1626" s="29" t="s">
        <v>4</v>
      </c>
      <c r="D1626" s="55" t="s">
        <v>2062</v>
      </c>
      <c r="E1626" s="41">
        <v>55270.1</v>
      </c>
    </row>
    <row r="1627" spans="1:5" x14ac:dyDescent="0.2">
      <c r="A1627" s="133"/>
      <c r="B1627" s="148"/>
      <c r="C1627" s="29" t="s">
        <v>4</v>
      </c>
      <c r="D1627" s="55" t="s">
        <v>2073</v>
      </c>
      <c r="E1627" s="41">
        <v>55069.54</v>
      </c>
    </row>
    <row r="1628" spans="1:5" x14ac:dyDescent="0.2">
      <c r="A1628" s="133"/>
      <c r="B1628" s="148"/>
      <c r="C1628" s="29" t="s">
        <v>4</v>
      </c>
      <c r="D1628" s="55" t="s">
        <v>2074</v>
      </c>
      <c r="E1628" s="41">
        <v>56670.39</v>
      </c>
    </row>
    <row r="1629" spans="1:5" x14ac:dyDescent="0.2">
      <c r="A1629" s="133">
        <f>MAX(A$895:A1628)+1</f>
        <v>433</v>
      </c>
      <c r="B1629" s="148" t="s">
        <v>2075</v>
      </c>
      <c r="C1629" s="29" t="s">
        <v>3</v>
      </c>
      <c r="D1629" s="55" t="s">
        <v>2076</v>
      </c>
      <c r="E1629" s="41">
        <v>78116.52</v>
      </c>
    </row>
    <row r="1630" spans="1:5" x14ac:dyDescent="0.2">
      <c r="A1630" s="133"/>
      <c r="B1630" s="148"/>
      <c r="C1630" s="29" t="s">
        <v>768</v>
      </c>
      <c r="D1630" s="55" t="s">
        <v>2077</v>
      </c>
      <c r="E1630" s="41">
        <v>46279.1</v>
      </c>
    </row>
    <row r="1631" spans="1:5" x14ac:dyDescent="0.2">
      <c r="A1631" s="133"/>
      <c r="B1631" s="148"/>
      <c r="C1631" s="29" t="s">
        <v>768</v>
      </c>
      <c r="D1631" s="55" t="s">
        <v>2078</v>
      </c>
      <c r="E1631" s="41">
        <v>54464.71</v>
      </c>
    </row>
    <row r="1632" spans="1:5" ht="31.5" x14ac:dyDescent="0.2">
      <c r="A1632" s="33">
        <f>MAX(A$895:A1631)+1</f>
        <v>434</v>
      </c>
      <c r="B1632" s="107" t="s">
        <v>2079</v>
      </c>
      <c r="C1632" s="29" t="s">
        <v>3</v>
      </c>
      <c r="D1632" s="55" t="s">
        <v>2080</v>
      </c>
      <c r="E1632" s="41">
        <v>62901.41</v>
      </c>
    </row>
    <row r="1633" spans="1:5" x14ac:dyDescent="0.2">
      <c r="A1633" s="133">
        <f>MAX(A$895:A1632)+1</f>
        <v>435</v>
      </c>
      <c r="B1633" s="148" t="s">
        <v>2081</v>
      </c>
      <c r="C1633" s="29" t="s">
        <v>3</v>
      </c>
      <c r="D1633" s="55" t="s">
        <v>2082</v>
      </c>
      <c r="E1633" s="41">
        <v>75858.960000000006</v>
      </c>
    </row>
    <row r="1634" spans="1:5" x14ac:dyDescent="0.2">
      <c r="A1634" s="133"/>
      <c r="B1634" s="148"/>
      <c r="C1634" s="29" t="s">
        <v>4</v>
      </c>
      <c r="D1634" s="55" t="s">
        <v>2083</v>
      </c>
      <c r="E1634" s="41">
        <v>72307.67</v>
      </c>
    </row>
    <row r="1635" spans="1:5" x14ac:dyDescent="0.2">
      <c r="A1635" s="133"/>
      <c r="B1635" s="148"/>
      <c r="C1635" s="29" t="s">
        <v>4</v>
      </c>
      <c r="D1635" s="55" t="s">
        <v>2084</v>
      </c>
      <c r="E1635" s="41">
        <v>41007.1</v>
      </c>
    </row>
    <row r="1636" spans="1:5" x14ac:dyDescent="0.2">
      <c r="A1636" s="133">
        <f>MAX(A$895:A1635)+1</f>
        <v>436</v>
      </c>
      <c r="B1636" s="148" t="s">
        <v>2085</v>
      </c>
      <c r="C1636" s="29" t="s">
        <v>3</v>
      </c>
      <c r="D1636" s="55" t="s">
        <v>2086</v>
      </c>
      <c r="E1636" s="41">
        <v>97564.38</v>
      </c>
    </row>
    <row r="1637" spans="1:5" x14ac:dyDescent="0.2">
      <c r="A1637" s="133"/>
      <c r="B1637" s="148"/>
      <c r="C1637" s="29" t="s">
        <v>4</v>
      </c>
      <c r="D1637" s="55" t="s">
        <v>2087</v>
      </c>
      <c r="E1637" s="41">
        <v>55848.91</v>
      </c>
    </row>
    <row r="1638" spans="1:5" x14ac:dyDescent="0.2">
      <c r="A1638" s="133"/>
      <c r="B1638" s="148"/>
      <c r="C1638" s="29" t="s">
        <v>4</v>
      </c>
      <c r="D1638" s="55" t="s">
        <v>2088</v>
      </c>
      <c r="E1638" s="41">
        <v>45993.13</v>
      </c>
    </row>
    <row r="1639" spans="1:5" ht="47.25" x14ac:dyDescent="0.2">
      <c r="A1639" s="33">
        <f>MAX(A$895:A1638)+1</f>
        <v>437</v>
      </c>
      <c r="B1639" s="107" t="s">
        <v>2089</v>
      </c>
      <c r="C1639" s="29" t="s">
        <v>3</v>
      </c>
      <c r="D1639" s="55" t="s">
        <v>2090</v>
      </c>
      <c r="E1639" s="41">
        <v>82841.600000000006</v>
      </c>
    </row>
    <row r="1640" spans="1:5" x14ac:dyDescent="0.2">
      <c r="A1640" s="133">
        <f>MAX(A$895:A1639)+1</f>
        <v>438</v>
      </c>
      <c r="B1640" s="148" t="s">
        <v>2091</v>
      </c>
      <c r="C1640" s="29" t="s">
        <v>3</v>
      </c>
      <c r="D1640" s="55" t="s">
        <v>2092</v>
      </c>
      <c r="E1640" s="41">
        <v>72380.259999999995</v>
      </c>
    </row>
    <row r="1641" spans="1:5" x14ac:dyDescent="0.2">
      <c r="A1641" s="133"/>
      <c r="B1641" s="148"/>
      <c r="C1641" s="29" t="s">
        <v>4</v>
      </c>
      <c r="D1641" s="55" t="s">
        <v>2093</v>
      </c>
      <c r="E1641" s="41">
        <v>57780.89</v>
      </c>
    </row>
    <row r="1642" spans="1:5" x14ac:dyDescent="0.2">
      <c r="A1642" s="133">
        <f>MAX(A$895:A1641)+1</f>
        <v>439</v>
      </c>
      <c r="B1642" s="148" t="s">
        <v>2094</v>
      </c>
      <c r="C1642" s="29" t="s">
        <v>3</v>
      </c>
      <c r="D1642" s="55" t="s">
        <v>2095</v>
      </c>
      <c r="E1642" s="41">
        <v>81423.259999999995</v>
      </c>
    </row>
    <row r="1643" spans="1:5" x14ac:dyDescent="0.2">
      <c r="A1643" s="133"/>
      <c r="B1643" s="148"/>
      <c r="C1643" s="29" t="s">
        <v>4</v>
      </c>
      <c r="D1643" s="55" t="s">
        <v>2096</v>
      </c>
      <c r="E1643" s="41">
        <v>70536.56</v>
      </c>
    </row>
    <row r="1644" spans="1:5" x14ac:dyDescent="0.2">
      <c r="A1644" s="133"/>
      <c r="B1644" s="148"/>
      <c r="C1644" s="29" t="s">
        <v>4</v>
      </c>
      <c r="D1644" s="55" t="s">
        <v>2097</v>
      </c>
      <c r="E1644" s="41">
        <v>59173.41</v>
      </c>
    </row>
    <row r="1645" spans="1:5" x14ac:dyDescent="0.2">
      <c r="A1645" s="133">
        <f>MAX(A$895:A1644)+1</f>
        <v>440</v>
      </c>
      <c r="B1645" s="148" t="s">
        <v>2098</v>
      </c>
      <c r="C1645" s="29" t="s">
        <v>3</v>
      </c>
      <c r="D1645" s="55" t="s">
        <v>2099</v>
      </c>
      <c r="E1645" s="41">
        <v>81443.12</v>
      </c>
    </row>
    <row r="1646" spans="1:5" x14ac:dyDescent="0.2">
      <c r="A1646" s="133"/>
      <c r="B1646" s="148"/>
      <c r="C1646" s="29" t="s">
        <v>4</v>
      </c>
      <c r="D1646" s="55" t="s">
        <v>2100</v>
      </c>
      <c r="E1646" s="41">
        <v>64564.78</v>
      </c>
    </row>
    <row r="1647" spans="1:5" x14ac:dyDescent="0.2">
      <c r="A1647" s="133"/>
      <c r="B1647" s="148"/>
      <c r="C1647" s="29" t="s">
        <v>4</v>
      </c>
      <c r="D1647" s="55" t="s">
        <v>2101</v>
      </c>
      <c r="E1647" s="41">
        <v>46983.45</v>
      </c>
    </row>
    <row r="1648" spans="1:5" x14ac:dyDescent="0.2">
      <c r="A1648" s="133">
        <f>MAX(A$895:A1647)+1</f>
        <v>441</v>
      </c>
      <c r="B1648" s="148" t="s">
        <v>2102</v>
      </c>
      <c r="C1648" s="23" t="s">
        <v>3</v>
      </c>
      <c r="D1648" s="55" t="s">
        <v>2103</v>
      </c>
      <c r="E1648" s="41">
        <v>71080.13</v>
      </c>
    </row>
    <row r="1649" spans="1:5" x14ac:dyDescent="0.2">
      <c r="A1649" s="133"/>
      <c r="B1649" s="148"/>
      <c r="C1649" s="29" t="s">
        <v>2104</v>
      </c>
      <c r="D1649" s="55" t="s">
        <v>2105</v>
      </c>
      <c r="E1649" s="41">
        <v>70769.73</v>
      </c>
    </row>
    <row r="1650" spans="1:5" x14ac:dyDescent="0.2">
      <c r="A1650" s="133"/>
      <c r="B1650" s="148"/>
      <c r="C1650" s="29" t="s">
        <v>2104</v>
      </c>
      <c r="D1650" s="55" t="s">
        <v>2106</v>
      </c>
      <c r="E1650" s="41">
        <v>31305.68</v>
      </c>
    </row>
    <row r="1651" spans="1:5" x14ac:dyDescent="0.2">
      <c r="A1651" s="133"/>
      <c r="B1651" s="148"/>
      <c r="C1651" s="29" t="s">
        <v>2104</v>
      </c>
      <c r="D1651" s="55" t="s">
        <v>2107</v>
      </c>
      <c r="E1651" s="41">
        <v>51437.87</v>
      </c>
    </row>
    <row r="1652" spans="1:5" x14ac:dyDescent="0.2">
      <c r="A1652" s="133">
        <f>MAX(A$895:A1651)+1</f>
        <v>442</v>
      </c>
      <c r="B1652" s="148" t="s">
        <v>2108</v>
      </c>
      <c r="C1652" s="29" t="s">
        <v>3</v>
      </c>
      <c r="D1652" s="55" t="s">
        <v>2109</v>
      </c>
      <c r="E1652" s="41">
        <v>77340.320000000007</v>
      </c>
    </row>
    <row r="1653" spans="1:5" x14ac:dyDescent="0.2">
      <c r="A1653" s="133"/>
      <c r="B1653" s="148"/>
      <c r="C1653" s="29" t="s">
        <v>4</v>
      </c>
      <c r="D1653" s="55" t="s">
        <v>2110</v>
      </c>
      <c r="E1653" s="41">
        <v>57207.8</v>
      </c>
    </row>
    <row r="1654" spans="1:5" x14ac:dyDescent="0.2">
      <c r="A1654" s="133"/>
      <c r="B1654" s="148"/>
      <c r="C1654" s="29" t="s">
        <v>4</v>
      </c>
      <c r="D1654" s="55" t="s">
        <v>2111</v>
      </c>
      <c r="E1654" s="41">
        <v>48951.25</v>
      </c>
    </row>
    <row r="1655" spans="1:5" x14ac:dyDescent="0.2">
      <c r="A1655" s="133">
        <f>MAX(A$895:A1654)+1</f>
        <v>443</v>
      </c>
      <c r="B1655" s="148" t="s">
        <v>2112</v>
      </c>
      <c r="C1655" s="29" t="s">
        <v>3</v>
      </c>
      <c r="D1655" s="55" t="s">
        <v>2113</v>
      </c>
      <c r="E1655" s="41">
        <v>88239.11</v>
      </c>
    </row>
    <row r="1656" spans="1:5" x14ac:dyDescent="0.2">
      <c r="A1656" s="133"/>
      <c r="B1656" s="148"/>
      <c r="C1656" s="29" t="s">
        <v>4</v>
      </c>
      <c r="D1656" s="55" t="s">
        <v>2114</v>
      </c>
      <c r="E1656" s="41">
        <v>54753.24</v>
      </c>
    </row>
    <row r="1657" spans="1:5" x14ac:dyDescent="0.2">
      <c r="A1657" s="133"/>
      <c r="B1657" s="148"/>
      <c r="C1657" s="29" t="s">
        <v>4</v>
      </c>
      <c r="D1657" s="55" t="s">
        <v>2115</v>
      </c>
      <c r="E1657" s="41">
        <v>41109.449999999997</v>
      </c>
    </row>
    <row r="1658" spans="1:5" x14ac:dyDescent="0.2">
      <c r="A1658" s="133">
        <f>MAX(A$895:A1657)+1</f>
        <v>444</v>
      </c>
      <c r="B1658" s="148" t="s">
        <v>2116</v>
      </c>
      <c r="C1658" s="29" t="s">
        <v>3</v>
      </c>
      <c r="D1658" s="55" t="s">
        <v>2117</v>
      </c>
      <c r="E1658" s="41">
        <v>86283</v>
      </c>
    </row>
    <row r="1659" spans="1:5" x14ac:dyDescent="0.2">
      <c r="A1659" s="133"/>
      <c r="B1659" s="148"/>
      <c r="C1659" s="29" t="s">
        <v>4</v>
      </c>
      <c r="D1659" s="55" t="s">
        <v>2118</v>
      </c>
      <c r="E1659" s="41">
        <v>86588</v>
      </c>
    </row>
    <row r="1660" spans="1:5" x14ac:dyDescent="0.2">
      <c r="A1660" s="133"/>
      <c r="B1660" s="148"/>
      <c r="C1660" s="29" t="s">
        <v>4</v>
      </c>
      <c r="D1660" s="55" t="s">
        <v>1273</v>
      </c>
      <c r="E1660" s="41">
        <v>67193.17</v>
      </c>
    </row>
    <row r="1661" spans="1:5" x14ac:dyDescent="0.2">
      <c r="A1661" s="133"/>
      <c r="B1661" s="148"/>
      <c r="C1661" s="29" t="s">
        <v>4</v>
      </c>
      <c r="D1661" s="55" t="s">
        <v>2119</v>
      </c>
      <c r="E1661" s="41">
        <v>81765.039999999994</v>
      </c>
    </row>
    <row r="1662" spans="1:5" x14ac:dyDescent="0.2">
      <c r="A1662" s="133">
        <f>MAX(A$895:A1661)+1</f>
        <v>445</v>
      </c>
      <c r="B1662" s="148" t="s">
        <v>2120</v>
      </c>
      <c r="C1662" s="29" t="s">
        <v>3</v>
      </c>
      <c r="D1662" s="55" t="s">
        <v>2121</v>
      </c>
      <c r="E1662" s="41">
        <v>98189.25</v>
      </c>
    </row>
    <row r="1663" spans="1:5" x14ac:dyDescent="0.2">
      <c r="A1663" s="133"/>
      <c r="B1663" s="148"/>
      <c r="C1663" s="29" t="s">
        <v>4</v>
      </c>
      <c r="D1663" s="55" t="s">
        <v>2122</v>
      </c>
      <c r="E1663" s="41">
        <v>58834.75</v>
      </c>
    </row>
    <row r="1664" spans="1:5" x14ac:dyDescent="0.2">
      <c r="A1664" s="133"/>
      <c r="B1664" s="148"/>
      <c r="C1664" s="29" t="s">
        <v>4</v>
      </c>
      <c r="D1664" s="55" t="s">
        <v>2123</v>
      </c>
      <c r="E1664" s="41">
        <v>51102.42</v>
      </c>
    </row>
    <row r="1665" spans="1:5" x14ac:dyDescent="0.2">
      <c r="A1665" s="133">
        <f>MAX(A$895:A1664)+1</f>
        <v>446</v>
      </c>
      <c r="B1665" s="148" t="s">
        <v>2124</v>
      </c>
      <c r="C1665" s="29" t="s">
        <v>3</v>
      </c>
      <c r="D1665" s="55" t="s">
        <v>2125</v>
      </c>
      <c r="E1665" s="41">
        <v>80317.100000000006</v>
      </c>
    </row>
    <row r="1666" spans="1:5" x14ac:dyDescent="0.2">
      <c r="A1666" s="133"/>
      <c r="B1666" s="148"/>
      <c r="C1666" s="29" t="s">
        <v>4</v>
      </c>
      <c r="D1666" s="55" t="s">
        <v>2126</v>
      </c>
      <c r="E1666" s="41">
        <v>59022.36</v>
      </c>
    </row>
    <row r="1667" spans="1:5" x14ac:dyDescent="0.2">
      <c r="A1667" s="133"/>
      <c r="B1667" s="148"/>
      <c r="C1667" s="29" t="s">
        <v>4</v>
      </c>
      <c r="D1667" s="55" t="s">
        <v>2127</v>
      </c>
      <c r="E1667" s="41">
        <v>44352.47</v>
      </c>
    </row>
    <row r="1668" spans="1:5" x14ac:dyDescent="0.2">
      <c r="A1668" s="133">
        <f>MAX(A$895:A1667)+1</f>
        <v>447</v>
      </c>
      <c r="B1668" s="148" t="s">
        <v>2128</v>
      </c>
      <c r="C1668" s="29" t="s">
        <v>772</v>
      </c>
      <c r="D1668" s="55" t="s">
        <v>2129</v>
      </c>
      <c r="E1668" s="41">
        <v>82975.850000000006</v>
      </c>
    </row>
    <row r="1669" spans="1:5" x14ac:dyDescent="0.2">
      <c r="A1669" s="133"/>
      <c r="B1669" s="148"/>
      <c r="C1669" s="29" t="s">
        <v>4</v>
      </c>
      <c r="D1669" s="55" t="s">
        <v>2130</v>
      </c>
      <c r="E1669" s="41">
        <v>56603.51</v>
      </c>
    </row>
    <row r="1670" spans="1:5" x14ac:dyDescent="0.2">
      <c r="A1670" s="133"/>
      <c r="B1670" s="148"/>
      <c r="C1670" s="29" t="s">
        <v>4</v>
      </c>
      <c r="D1670" s="55" t="s">
        <v>2131</v>
      </c>
      <c r="E1670" s="41">
        <v>54313.17</v>
      </c>
    </row>
    <row r="1671" spans="1:5" x14ac:dyDescent="0.2">
      <c r="A1671" s="133">
        <f>MAX(A$895:A1670)+1</f>
        <v>448</v>
      </c>
      <c r="B1671" s="148" t="s">
        <v>2132</v>
      </c>
      <c r="C1671" s="29" t="s">
        <v>3</v>
      </c>
      <c r="D1671" s="55" t="s">
        <v>2133</v>
      </c>
      <c r="E1671" s="41">
        <v>101097.1</v>
      </c>
    </row>
    <row r="1672" spans="1:5" x14ac:dyDescent="0.2">
      <c r="A1672" s="133"/>
      <c r="B1672" s="148"/>
      <c r="C1672" s="29" t="s">
        <v>4</v>
      </c>
      <c r="D1672" s="55" t="s">
        <v>2134</v>
      </c>
      <c r="E1672" s="41">
        <v>56807.38</v>
      </c>
    </row>
    <row r="1673" spans="1:5" x14ac:dyDescent="0.2">
      <c r="A1673" s="133"/>
      <c r="B1673" s="148"/>
      <c r="C1673" s="29" t="s">
        <v>4</v>
      </c>
      <c r="D1673" s="55" t="s">
        <v>2135</v>
      </c>
      <c r="E1673" s="41">
        <v>57187.44</v>
      </c>
    </row>
    <row r="1674" spans="1:5" x14ac:dyDescent="0.2">
      <c r="A1674" s="133">
        <f>MAX(A$895:A1673)+1</f>
        <v>449</v>
      </c>
      <c r="B1674" s="148" t="s">
        <v>2136</v>
      </c>
      <c r="C1674" s="23" t="s">
        <v>3</v>
      </c>
      <c r="D1674" s="55" t="s">
        <v>2137</v>
      </c>
      <c r="E1674" s="41">
        <v>90115.15</v>
      </c>
    </row>
    <row r="1675" spans="1:5" x14ac:dyDescent="0.2">
      <c r="A1675" s="133"/>
      <c r="B1675" s="148"/>
      <c r="C1675" s="29" t="s">
        <v>2104</v>
      </c>
      <c r="D1675" s="55" t="s">
        <v>2138</v>
      </c>
      <c r="E1675" s="41">
        <v>76706.86</v>
      </c>
    </row>
    <row r="1676" spans="1:5" x14ac:dyDescent="0.2">
      <c r="A1676" s="133"/>
      <c r="B1676" s="148"/>
      <c r="C1676" s="29" t="s">
        <v>2104</v>
      </c>
      <c r="D1676" s="55" t="s">
        <v>2139</v>
      </c>
      <c r="E1676" s="41">
        <v>80613.210000000006</v>
      </c>
    </row>
    <row r="1677" spans="1:5" x14ac:dyDescent="0.2">
      <c r="A1677" s="133">
        <f>MAX(A$895:A1676)+1</f>
        <v>450</v>
      </c>
      <c r="B1677" s="148" t="s">
        <v>2140</v>
      </c>
      <c r="C1677" s="29" t="s">
        <v>3</v>
      </c>
      <c r="D1677" s="55" t="s">
        <v>2141</v>
      </c>
      <c r="E1677" s="41">
        <v>76193.83</v>
      </c>
    </row>
    <row r="1678" spans="1:5" x14ac:dyDescent="0.2">
      <c r="A1678" s="133"/>
      <c r="B1678" s="148"/>
      <c r="C1678" s="29" t="s">
        <v>4</v>
      </c>
      <c r="D1678" s="55" t="s">
        <v>2142</v>
      </c>
      <c r="E1678" s="41">
        <v>62155.25</v>
      </c>
    </row>
    <row r="1679" spans="1:5" x14ac:dyDescent="0.2">
      <c r="A1679" s="133"/>
      <c r="B1679" s="148"/>
      <c r="C1679" s="29" t="s">
        <v>4</v>
      </c>
      <c r="D1679" s="55" t="s">
        <v>2143</v>
      </c>
      <c r="E1679" s="41">
        <v>72281.320000000007</v>
      </c>
    </row>
    <row r="1680" spans="1:5" ht="31.5" x14ac:dyDescent="0.2">
      <c r="A1680" s="133">
        <f>MAX(A$895:A1679)+1</f>
        <v>451</v>
      </c>
      <c r="B1680" s="148" t="s">
        <v>2144</v>
      </c>
      <c r="C1680" s="29" t="s">
        <v>1723</v>
      </c>
      <c r="D1680" s="55" t="s">
        <v>2145</v>
      </c>
      <c r="E1680" s="41">
        <v>0</v>
      </c>
    </row>
    <row r="1681" spans="1:5" x14ac:dyDescent="0.2">
      <c r="A1681" s="133"/>
      <c r="B1681" s="148"/>
      <c r="C1681" s="29" t="s">
        <v>4</v>
      </c>
      <c r="D1681" s="55" t="s">
        <v>2146</v>
      </c>
      <c r="E1681" s="41">
        <v>30593.16</v>
      </c>
    </row>
    <row r="1682" spans="1:5" x14ac:dyDescent="0.2">
      <c r="A1682" s="133">
        <f>MAX(A$895:A1681)+1</f>
        <v>452</v>
      </c>
      <c r="B1682" s="148" t="s">
        <v>2147</v>
      </c>
      <c r="C1682" s="29" t="s">
        <v>772</v>
      </c>
      <c r="D1682" s="55" t="s">
        <v>2148</v>
      </c>
      <c r="E1682" s="41">
        <v>93488.98</v>
      </c>
    </row>
    <row r="1683" spans="1:5" x14ac:dyDescent="0.2">
      <c r="A1683" s="133"/>
      <c r="B1683" s="148"/>
      <c r="C1683" s="29" t="s">
        <v>4</v>
      </c>
      <c r="D1683" s="55" t="s">
        <v>2149</v>
      </c>
      <c r="E1683" s="41">
        <v>50290.47</v>
      </c>
    </row>
    <row r="1684" spans="1:5" x14ac:dyDescent="0.2">
      <c r="A1684" s="133"/>
      <c r="B1684" s="148"/>
      <c r="C1684" s="29" t="s">
        <v>4</v>
      </c>
      <c r="D1684" s="55" t="s">
        <v>2150</v>
      </c>
      <c r="E1684" s="41">
        <v>69044.95</v>
      </c>
    </row>
    <row r="1685" spans="1:5" x14ac:dyDescent="0.2">
      <c r="A1685" s="133">
        <f>MAX(A$895:A1684)+1</f>
        <v>453</v>
      </c>
      <c r="B1685" s="148" t="s">
        <v>2151</v>
      </c>
      <c r="C1685" s="29" t="s">
        <v>772</v>
      </c>
      <c r="D1685" s="55" t="s">
        <v>2152</v>
      </c>
      <c r="E1685" s="41">
        <v>77080.56</v>
      </c>
    </row>
    <row r="1686" spans="1:5" ht="31.5" x14ac:dyDescent="0.2">
      <c r="A1686" s="133"/>
      <c r="B1686" s="148"/>
      <c r="C1686" s="29" t="s">
        <v>4</v>
      </c>
      <c r="D1686" s="55" t="s">
        <v>2153</v>
      </c>
      <c r="E1686" s="41">
        <v>32811</v>
      </c>
    </row>
    <row r="1687" spans="1:5" x14ac:dyDescent="0.2">
      <c r="A1687" s="133"/>
      <c r="B1687" s="148"/>
      <c r="C1687" s="29" t="s">
        <v>4</v>
      </c>
      <c r="D1687" s="55" t="s">
        <v>2154</v>
      </c>
      <c r="E1687" s="41">
        <v>53638.5</v>
      </c>
    </row>
    <row r="1688" spans="1:5" x14ac:dyDescent="0.2">
      <c r="A1688" s="133"/>
      <c r="B1688" s="148"/>
      <c r="C1688" s="29" t="s">
        <v>4</v>
      </c>
      <c r="D1688" s="55" t="s">
        <v>2155</v>
      </c>
      <c r="E1688" s="41">
        <v>29359.52</v>
      </c>
    </row>
    <row r="1689" spans="1:5" x14ac:dyDescent="0.2">
      <c r="A1689" s="133"/>
      <c r="B1689" s="148"/>
      <c r="C1689" s="29" t="s">
        <v>18</v>
      </c>
      <c r="D1689" s="55" t="s">
        <v>2156</v>
      </c>
      <c r="E1689" s="41">
        <v>59277.3</v>
      </c>
    </row>
    <row r="1690" spans="1:5" ht="31.5" x14ac:dyDescent="0.2">
      <c r="A1690" s="33">
        <f>MAX(A$895:A1689)+1</f>
        <v>454</v>
      </c>
      <c r="B1690" s="107" t="s">
        <v>2157</v>
      </c>
      <c r="C1690" s="23" t="s">
        <v>3</v>
      </c>
      <c r="D1690" s="55" t="s">
        <v>2158</v>
      </c>
      <c r="E1690" s="41">
        <v>70568.72</v>
      </c>
    </row>
    <row r="1691" spans="1:5" x14ac:dyDescent="0.2">
      <c r="A1691" s="133">
        <f>MAX(A$895:A1690)+1</f>
        <v>455</v>
      </c>
      <c r="B1691" s="148" t="s">
        <v>2159</v>
      </c>
      <c r="C1691" s="29" t="s">
        <v>65</v>
      </c>
      <c r="D1691" s="55" t="s">
        <v>2160</v>
      </c>
      <c r="E1691" s="41">
        <v>122052.4</v>
      </c>
    </row>
    <row r="1692" spans="1:5" x14ac:dyDescent="0.2">
      <c r="A1692" s="133"/>
      <c r="B1692" s="148"/>
      <c r="C1692" s="29" t="s">
        <v>66</v>
      </c>
      <c r="D1692" s="55" t="s">
        <v>395</v>
      </c>
      <c r="E1692" s="41">
        <v>81893.7</v>
      </c>
    </row>
    <row r="1693" spans="1:5" x14ac:dyDescent="0.2">
      <c r="A1693" s="133"/>
      <c r="B1693" s="148"/>
      <c r="C1693" s="29" t="s">
        <v>66</v>
      </c>
      <c r="D1693" s="55" t="s">
        <v>2161</v>
      </c>
      <c r="E1693" s="41">
        <v>71407.7</v>
      </c>
    </row>
    <row r="1694" spans="1:5" x14ac:dyDescent="0.2">
      <c r="A1694" s="133"/>
      <c r="B1694" s="148"/>
      <c r="C1694" s="29" t="s">
        <v>66</v>
      </c>
      <c r="D1694" s="55" t="s">
        <v>2162</v>
      </c>
      <c r="E1694" s="41">
        <v>17412.400000000001</v>
      </c>
    </row>
    <row r="1695" spans="1:5" x14ac:dyDescent="0.2">
      <c r="A1695" s="133"/>
      <c r="B1695" s="148"/>
      <c r="C1695" s="29" t="s">
        <v>66</v>
      </c>
      <c r="D1695" s="55" t="s">
        <v>2163</v>
      </c>
      <c r="E1695" s="41">
        <v>35167.800000000003</v>
      </c>
    </row>
    <row r="1696" spans="1:5" x14ac:dyDescent="0.2">
      <c r="A1696" s="133"/>
      <c r="B1696" s="148"/>
      <c r="C1696" s="29" t="s">
        <v>66</v>
      </c>
      <c r="D1696" s="55" t="s">
        <v>2164</v>
      </c>
      <c r="E1696" s="41">
        <v>98773</v>
      </c>
    </row>
    <row r="1697" spans="1:5" x14ac:dyDescent="0.2">
      <c r="A1697" s="133">
        <f>MAX(A$895:A1696)+1</f>
        <v>456</v>
      </c>
      <c r="B1697" s="148" t="s">
        <v>2165</v>
      </c>
      <c r="C1697" s="29" t="s">
        <v>65</v>
      </c>
      <c r="D1697" s="55" t="s">
        <v>2166</v>
      </c>
      <c r="E1697" s="41">
        <v>94896.41</v>
      </c>
    </row>
    <row r="1698" spans="1:5" x14ac:dyDescent="0.2">
      <c r="A1698" s="133"/>
      <c r="B1698" s="148"/>
      <c r="C1698" s="29" t="s">
        <v>66</v>
      </c>
      <c r="D1698" s="55" t="s">
        <v>2167</v>
      </c>
      <c r="E1698" s="42">
        <v>70273.759999999995</v>
      </c>
    </row>
    <row r="1699" spans="1:5" x14ac:dyDescent="0.2">
      <c r="A1699" s="133"/>
      <c r="B1699" s="148"/>
      <c r="C1699" s="29" t="s">
        <v>66</v>
      </c>
      <c r="D1699" s="55" t="s">
        <v>2168</v>
      </c>
      <c r="E1699" s="42">
        <v>67587.009999999995</v>
      </c>
    </row>
    <row r="1700" spans="1:5" x14ac:dyDescent="0.2">
      <c r="A1700" s="133"/>
      <c r="B1700" s="148"/>
      <c r="C1700" s="29" t="s">
        <v>66</v>
      </c>
      <c r="D1700" s="55" t="s">
        <v>2169</v>
      </c>
      <c r="E1700" s="41">
        <v>68129.98</v>
      </c>
    </row>
    <row r="1701" spans="1:5" x14ac:dyDescent="0.2">
      <c r="A1701" s="133"/>
      <c r="B1701" s="148"/>
      <c r="C1701" s="29" t="s">
        <v>66</v>
      </c>
      <c r="D1701" s="55" t="s">
        <v>2170</v>
      </c>
      <c r="E1701" s="42">
        <v>73999.59</v>
      </c>
    </row>
    <row r="1702" spans="1:5" x14ac:dyDescent="0.2">
      <c r="A1702" s="133"/>
      <c r="B1702" s="148"/>
      <c r="C1702" s="29" t="s">
        <v>66</v>
      </c>
      <c r="D1702" s="55" t="s">
        <v>2171</v>
      </c>
      <c r="E1702" s="42">
        <v>50270.55</v>
      </c>
    </row>
    <row r="1703" spans="1:5" x14ac:dyDescent="0.2">
      <c r="A1703" s="133">
        <f>MAX(A$895:A1702)+1</f>
        <v>457</v>
      </c>
      <c r="B1703" s="148" t="s">
        <v>2172</v>
      </c>
      <c r="C1703" s="23" t="s">
        <v>65</v>
      </c>
      <c r="D1703" s="55" t="s">
        <v>2173</v>
      </c>
      <c r="E1703" s="41">
        <v>124660.2</v>
      </c>
    </row>
    <row r="1704" spans="1:5" x14ac:dyDescent="0.2">
      <c r="A1704" s="133"/>
      <c r="B1704" s="148"/>
      <c r="C1704" s="29" t="s">
        <v>2174</v>
      </c>
      <c r="D1704" s="55" t="s">
        <v>2175</v>
      </c>
      <c r="E1704" s="41">
        <v>40242.019999999997</v>
      </c>
    </row>
    <row r="1705" spans="1:5" x14ac:dyDescent="0.2">
      <c r="A1705" s="133"/>
      <c r="B1705" s="148"/>
      <c r="C1705" s="29" t="s">
        <v>2174</v>
      </c>
      <c r="D1705" s="55" t="s">
        <v>2176</v>
      </c>
      <c r="E1705" s="41">
        <v>63843.519999999997</v>
      </c>
    </row>
    <row r="1706" spans="1:5" x14ac:dyDescent="0.2">
      <c r="A1706" s="133"/>
      <c r="B1706" s="148"/>
      <c r="C1706" s="29" t="s">
        <v>2174</v>
      </c>
      <c r="D1706" s="55" t="s">
        <v>2177</v>
      </c>
      <c r="E1706" s="41">
        <v>47899.7</v>
      </c>
    </row>
    <row r="1707" spans="1:5" x14ac:dyDescent="0.2">
      <c r="A1707" s="133"/>
      <c r="B1707" s="148"/>
      <c r="C1707" s="29" t="s">
        <v>2174</v>
      </c>
      <c r="D1707" s="55" t="s">
        <v>2178</v>
      </c>
      <c r="E1707" s="41">
        <v>62966.04</v>
      </c>
    </row>
    <row r="1708" spans="1:5" x14ac:dyDescent="0.2">
      <c r="A1708" s="133"/>
      <c r="B1708" s="148"/>
      <c r="C1708" s="29" t="s">
        <v>2174</v>
      </c>
      <c r="D1708" s="55" t="s">
        <v>2179</v>
      </c>
      <c r="E1708" s="41">
        <v>41609.03</v>
      </c>
    </row>
    <row r="1709" spans="1:5" x14ac:dyDescent="0.2">
      <c r="A1709" s="133">
        <f>MAX(A$895:A1708)+1</f>
        <v>458</v>
      </c>
      <c r="B1709" s="148" t="s">
        <v>2180</v>
      </c>
      <c r="C1709" s="23" t="s">
        <v>65</v>
      </c>
      <c r="D1709" s="55" t="s">
        <v>2181</v>
      </c>
      <c r="E1709" s="41">
        <v>60044.03</v>
      </c>
    </row>
    <row r="1710" spans="1:5" x14ac:dyDescent="0.2">
      <c r="A1710" s="133"/>
      <c r="B1710" s="148"/>
      <c r="C1710" s="29" t="s">
        <v>2174</v>
      </c>
      <c r="D1710" s="55" t="s">
        <v>2182</v>
      </c>
      <c r="E1710" s="41">
        <v>53510.75</v>
      </c>
    </row>
    <row r="1711" spans="1:5" x14ac:dyDescent="0.2">
      <c r="A1711" s="133"/>
      <c r="B1711" s="148"/>
      <c r="C1711" s="29" t="s">
        <v>2174</v>
      </c>
      <c r="D1711" s="55" t="s">
        <v>2183</v>
      </c>
      <c r="E1711" s="41">
        <v>49070.080000000002</v>
      </c>
    </row>
    <row r="1712" spans="1:5" x14ac:dyDescent="0.2">
      <c r="A1712" s="133">
        <f>MAX(A$895:A1711)+1</f>
        <v>459</v>
      </c>
      <c r="B1712" s="148" t="s">
        <v>2184</v>
      </c>
      <c r="C1712" s="29" t="s">
        <v>65</v>
      </c>
      <c r="D1712" s="55" t="s">
        <v>2185</v>
      </c>
      <c r="E1712" s="41">
        <v>143928.32000000001</v>
      </c>
    </row>
    <row r="1713" spans="1:5" x14ac:dyDescent="0.2">
      <c r="A1713" s="133"/>
      <c r="B1713" s="148"/>
      <c r="C1713" s="29" t="s">
        <v>66</v>
      </c>
      <c r="D1713" s="55" t="s">
        <v>2186</v>
      </c>
      <c r="E1713" s="41">
        <v>67579.98</v>
      </c>
    </row>
    <row r="1714" spans="1:5" x14ac:dyDescent="0.2">
      <c r="A1714" s="133"/>
      <c r="B1714" s="148"/>
      <c r="C1714" s="29" t="s">
        <v>66</v>
      </c>
      <c r="D1714" s="55" t="s">
        <v>2187</v>
      </c>
      <c r="E1714" s="41">
        <v>69611.679999999993</v>
      </c>
    </row>
    <row r="1715" spans="1:5" x14ac:dyDescent="0.2">
      <c r="A1715" s="133"/>
      <c r="B1715" s="148"/>
      <c r="C1715" s="29" t="s">
        <v>66</v>
      </c>
      <c r="D1715" s="55" t="s">
        <v>2188</v>
      </c>
      <c r="E1715" s="41">
        <v>78477.919999999998</v>
      </c>
    </row>
    <row r="1716" spans="1:5" x14ac:dyDescent="0.2">
      <c r="A1716" s="133"/>
      <c r="B1716" s="148"/>
      <c r="C1716" s="29" t="s">
        <v>66</v>
      </c>
      <c r="D1716" s="55" t="s">
        <v>2189</v>
      </c>
      <c r="E1716" s="41">
        <v>75469.17</v>
      </c>
    </row>
    <row r="1717" spans="1:5" x14ac:dyDescent="0.2">
      <c r="A1717" s="133"/>
      <c r="B1717" s="148"/>
      <c r="C1717" s="29" t="s">
        <v>66</v>
      </c>
      <c r="D1717" s="55" t="s">
        <v>2190</v>
      </c>
      <c r="E1717" s="41">
        <v>56522.84</v>
      </c>
    </row>
    <row r="1718" spans="1:5" x14ac:dyDescent="0.2">
      <c r="A1718" s="133"/>
      <c r="B1718" s="148"/>
      <c r="C1718" s="29" t="s">
        <v>18</v>
      </c>
      <c r="D1718" s="55" t="s">
        <v>2191</v>
      </c>
      <c r="E1718" s="41">
        <v>67941.5</v>
      </c>
    </row>
    <row r="1719" spans="1:5" x14ac:dyDescent="0.2">
      <c r="A1719" s="133">
        <f>MAX(A$895:A1718)+1</f>
        <v>460</v>
      </c>
      <c r="B1719" s="148" t="s">
        <v>2192</v>
      </c>
      <c r="C1719" s="29" t="s">
        <v>65</v>
      </c>
      <c r="D1719" s="55" t="s">
        <v>2193</v>
      </c>
      <c r="E1719" s="41">
        <v>121908.18</v>
      </c>
    </row>
    <row r="1720" spans="1:5" x14ac:dyDescent="0.2">
      <c r="A1720" s="133"/>
      <c r="B1720" s="148"/>
      <c r="C1720" s="29" t="s">
        <v>80</v>
      </c>
      <c r="D1720" s="55" t="s">
        <v>2194</v>
      </c>
      <c r="E1720" s="41">
        <v>79007.53</v>
      </c>
    </row>
    <row r="1721" spans="1:5" x14ac:dyDescent="0.2">
      <c r="A1721" s="133"/>
      <c r="B1721" s="148"/>
      <c r="C1721" s="29" t="s">
        <v>80</v>
      </c>
      <c r="D1721" s="55" t="s">
        <v>2195</v>
      </c>
      <c r="E1721" s="41">
        <v>75747.81</v>
      </c>
    </row>
    <row r="1722" spans="1:5" x14ac:dyDescent="0.2">
      <c r="A1722" s="133"/>
      <c r="B1722" s="148"/>
      <c r="C1722" s="29" t="s">
        <v>80</v>
      </c>
      <c r="D1722" s="55" t="s">
        <v>2196</v>
      </c>
      <c r="E1722" s="41">
        <v>105060.43</v>
      </c>
    </row>
    <row r="1723" spans="1:5" x14ac:dyDescent="0.2">
      <c r="A1723" s="133"/>
      <c r="B1723" s="148"/>
      <c r="C1723" s="29" t="s">
        <v>80</v>
      </c>
      <c r="D1723" s="55" t="s">
        <v>2197</v>
      </c>
      <c r="E1723" s="41">
        <v>94565.51</v>
      </c>
    </row>
    <row r="1724" spans="1:5" x14ac:dyDescent="0.2">
      <c r="A1724" s="133"/>
      <c r="B1724" s="148"/>
      <c r="C1724" s="29" t="s">
        <v>80</v>
      </c>
      <c r="D1724" s="55" t="s">
        <v>2198</v>
      </c>
      <c r="E1724" s="41">
        <v>60490.17</v>
      </c>
    </row>
    <row r="1725" spans="1:5" x14ac:dyDescent="0.2">
      <c r="A1725" s="133"/>
      <c r="B1725" s="148"/>
      <c r="C1725" s="29" t="s">
        <v>1436</v>
      </c>
      <c r="D1725" s="55" t="s">
        <v>2199</v>
      </c>
      <c r="E1725" s="41">
        <v>62330.37</v>
      </c>
    </row>
    <row r="1726" spans="1:5" x14ac:dyDescent="0.2">
      <c r="A1726" s="133">
        <f>MAX(A$895:A1725)+1</f>
        <v>461</v>
      </c>
      <c r="B1726" s="148" t="s">
        <v>2200</v>
      </c>
      <c r="C1726" s="29" t="s">
        <v>65</v>
      </c>
      <c r="D1726" s="55" t="s">
        <v>2201</v>
      </c>
      <c r="E1726" s="41">
        <v>134283</v>
      </c>
    </row>
    <row r="1727" spans="1:5" x14ac:dyDescent="0.2">
      <c r="A1727" s="133"/>
      <c r="B1727" s="148"/>
      <c r="C1727" s="29" t="s">
        <v>66</v>
      </c>
      <c r="D1727" s="55" t="s">
        <v>2202</v>
      </c>
      <c r="E1727" s="41">
        <v>92335</v>
      </c>
    </row>
    <row r="1728" spans="1:5" x14ac:dyDescent="0.2">
      <c r="A1728" s="133"/>
      <c r="B1728" s="148"/>
      <c r="C1728" s="29" t="s">
        <v>66</v>
      </c>
      <c r="D1728" s="55" t="s">
        <v>2203</v>
      </c>
      <c r="E1728" s="41">
        <v>46670</v>
      </c>
    </row>
    <row r="1729" spans="1:5" x14ac:dyDescent="0.2">
      <c r="A1729" s="133"/>
      <c r="B1729" s="148"/>
      <c r="C1729" s="29" t="s">
        <v>66</v>
      </c>
      <c r="D1729" s="55" t="s">
        <v>636</v>
      </c>
      <c r="E1729" s="41">
        <v>49174</v>
      </c>
    </row>
    <row r="1730" spans="1:5" x14ac:dyDescent="0.2">
      <c r="A1730" s="133">
        <f>MAX(A$895:A1729)+1</f>
        <v>462</v>
      </c>
      <c r="B1730" s="148" t="s">
        <v>2204</v>
      </c>
      <c r="C1730" s="29" t="s">
        <v>65</v>
      </c>
      <c r="D1730" s="55" t="s">
        <v>2205</v>
      </c>
      <c r="E1730" s="41">
        <v>108641.78</v>
      </c>
    </row>
    <row r="1731" spans="1:5" x14ac:dyDescent="0.2">
      <c r="A1731" s="133"/>
      <c r="B1731" s="148"/>
      <c r="C1731" s="29" t="s">
        <v>80</v>
      </c>
      <c r="D1731" s="55" t="s">
        <v>2206</v>
      </c>
      <c r="E1731" s="41">
        <v>74782</v>
      </c>
    </row>
    <row r="1732" spans="1:5" x14ac:dyDescent="0.2">
      <c r="A1732" s="133"/>
      <c r="B1732" s="148"/>
      <c r="C1732" s="29" t="s">
        <v>80</v>
      </c>
      <c r="D1732" s="55" t="s">
        <v>2207</v>
      </c>
      <c r="E1732" s="41">
        <v>53378.66</v>
      </c>
    </row>
    <row r="1733" spans="1:5" x14ac:dyDescent="0.2">
      <c r="A1733" s="133"/>
      <c r="B1733" s="148"/>
      <c r="C1733" s="29" t="s">
        <v>1436</v>
      </c>
      <c r="D1733" s="55" t="s">
        <v>2208</v>
      </c>
      <c r="E1733" s="41">
        <v>59892.67</v>
      </c>
    </row>
    <row r="1734" spans="1:5" x14ac:dyDescent="0.2">
      <c r="A1734" s="133">
        <f>MAX(A$895:A1733)+1</f>
        <v>463</v>
      </c>
      <c r="B1734" s="148" t="s">
        <v>2209</v>
      </c>
      <c r="C1734" s="29" t="s">
        <v>65</v>
      </c>
      <c r="D1734" s="55" t="s">
        <v>2210</v>
      </c>
      <c r="E1734" s="41">
        <v>145525.62</v>
      </c>
    </row>
    <row r="1735" spans="1:5" x14ac:dyDescent="0.2">
      <c r="A1735" s="133"/>
      <c r="B1735" s="148"/>
      <c r="C1735" s="29" t="s">
        <v>66</v>
      </c>
      <c r="D1735" s="55" t="s">
        <v>2211</v>
      </c>
      <c r="E1735" s="41">
        <v>98045.72</v>
      </c>
    </row>
    <row r="1736" spans="1:5" x14ac:dyDescent="0.2">
      <c r="A1736" s="133"/>
      <c r="B1736" s="148"/>
      <c r="C1736" s="29" t="s">
        <v>66</v>
      </c>
      <c r="D1736" s="55" t="s">
        <v>2212</v>
      </c>
      <c r="E1736" s="41">
        <v>92454.71</v>
      </c>
    </row>
    <row r="1737" spans="1:5" x14ac:dyDescent="0.2">
      <c r="A1737" s="133"/>
      <c r="B1737" s="148"/>
      <c r="C1737" s="29" t="s">
        <v>66</v>
      </c>
      <c r="D1737" s="55" t="s">
        <v>2213</v>
      </c>
      <c r="E1737" s="41">
        <v>53033.03</v>
      </c>
    </row>
    <row r="1738" spans="1:5" x14ac:dyDescent="0.2">
      <c r="A1738" s="133"/>
      <c r="B1738" s="148"/>
      <c r="C1738" s="29" t="s">
        <v>18</v>
      </c>
      <c r="D1738" s="55" t="s">
        <v>2214</v>
      </c>
      <c r="E1738" s="41">
        <v>81889.45</v>
      </c>
    </row>
    <row r="1739" spans="1:5" x14ac:dyDescent="0.2">
      <c r="A1739" s="133">
        <f>MAX(A$895:A1738)+1</f>
        <v>464</v>
      </c>
      <c r="B1739" s="148" t="s">
        <v>2215</v>
      </c>
      <c r="C1739" s="29" t="s">
        <v>1427</v>
      </c>
      <c r="D1739" s="55" t="s">
        <v>2216</v>
      </c>
      <c r="E1739" s="41">
        <v>120208.33</v>
      </c>
    </row>
    <row r="1740" spans="1:5" x14ac:dyDescent="0.2">
      <c r="A1740" s="133"/>
      <c r="B1740" s="148"/>
      <c r="C1740" s="29" t="s">
        <v>80</v>
      </c>
      <c r="D1740" s="55" t="s">
        <v>2217</v>
      </c>
      <c r="E1740" s="41">
        <v>75861.608333333337</v>
      </c>
    </row>
    <row r="1741" spans="1:5" x14ac:dyDescent="0.2">
      <c r="A1741" s="133"/>
      <c r="B1741" s="148"/>
      <c r="C1741" s="29" t="s">
        <v>80</v>
      </c>
      <c r="D1741" s="55" t="s">
        <v>2218</v>
      </c>
      <c r="E1741" s="41">
        <v>74904.070000000007</v>
      </c>
    </row>
    <row r="1742" spans="1:5" x14ac:dyDescent="0.2">
      <c r="A1742" s="133"/>
      <c r="B1742" s="148"/>
      <c r="C1742" s="29" t="s">
        <v>80</v>
      </c>
      <c r="D1742" s="55" t="s">
        <v>2219</v>
      </c>
      <c r="E1742" s="41">
        <v>82842.100000000006</v>
      </c>
    </row>
    <row r="1743" spans="1:5" x14ac:dyDescent="0.2">
      <c r="A1743" s="133"/>
      <c r="B1743" s="148"/>
      <c r="C1743" s="29" t="s">
        <v>80</v>
      </c>
      <c r="D1743" s="55" t="s">
        <v>2220</v>
      </c>
      <c r="E1743" s="41">
        <v>67396.67</v>
      </c>
    </row>
    <row r="1744" spans="1:5" x14ac:dyDescent="0.2">
      <c r="A1744" s="133"/>
      <c r="B1744" s="148"/>
      <c r="C1744" s="29" t="s">
        <v>1436</v>
      </c>
      <c r="D1744" s="55" t="s">
        <v>2221</v>
      </c>
      <c r="E1744" s="41">
        <v>81134.53</v>
      </c>
    </row>
    <row r="1745" spans="1:5" x14ac:dyDescent="0.2">
      <c r="A1745" s="133">
        <f>MAX(A$895:A1744)+1</f>
        <v>465</v>
      </c>
      <c r="B1745" s="148" t="s">
        <v>2222</v>
      </c>
      <c r="C1745" s="29" t="s">
        <v>65</v>
      </c>
      <c r="D1745" s="55" t="s">
        <v>2223</v>
      </c>
      <c r="E1745" s="41">
        <v>160109.22</v>
      </c>
    </row>
    <row r="1746" spans="1:5" x14ac:dyDescent="0.2">
      <c r="A1746" s="133"/>
      <c r="B1746" s="148"/>
      <c r="C1746" s="29" t="s">
        <v>66</v>
      </c>
      <c r="D1746" s="55" t="s">
        <v>2224</v>
      </c>
      <c r="E1746" s="41">
        <v>70069.64</v>
      </c>
    </row>
    <row r="1747" spans="1:5" x14ac:dyDescent="0.2">
      <c r="A1747" s="133"/>
      <c r="B1747" s="148"/>
      <c r="C1747" s="29" t="s">
        <v>66</v>
      </c>
      <c r="D1747" s="55" t="s">
        <v>2225</v>
      </c>
      <c r="E1747" s="41">
        <v>80710.16</v>
      </c>
    </row>
    <row r="1748" spans="1:5" x14ac:dyDescent="0.2">
      <c r="A1748" s="133"/>
      <c r="B1748" s="148"/>
      <c r="C1748" s="29" t="s">
        <v>66</v>
      </c>
      <c r="D1748" s="55" t="s">
        <v>2226</v>
      </c>
      <c r="E1748" s="41">
        <v>57386.01</v>
      </c>
    </row>
    <row r="1749" spans="1:5" x14ac:dyDescent="0.2">
      <c r="A1749" s="133"/>
      <c r="B1749" s="148"/>
      <c r="C1749" s="29" t="s">
        <v>66</v>
      </c>
      <c r="D1749" s="55" t="s">
        <v>2227</v>
      </c>
      <c r="E1749" s="41">
        <v>89334.2</v>
      </c>
    </row>
    <row r="1750" spans="1:5" x14ac:dyDescent="0.2">
      <c r="A1750" s="133"/>
      <c r="B1750" s="148"/>
      <c r="C1750" s="29" t="s">
        <v>66</v>
      </c>
      <c r="D1750" s="55" t="s">
        <v>2228</v>
      </c>
      <c r="E1750" s="41">
        <v>116571.55</v>
      </c>
    </row>
    <row r="1751" spans="1:5" x14ac:dyDescent="0.2">
      <c r="A1751" s="133"/>
      <c r="B1751" s="148"/>
      <c r="C1751" s="29" t="s">
        <v>66</v>
      </c>
      <c r="D1751" s="55" t="s">
        <v>2229</v>
      </c>
      <c r="E1751" s="41">
        <v>78241.53</v>
      </c>
    </row>
    <row r="1752" spans="1:5" x14ac:dyDescent="0.2">
      <c r="A1752" s="133"/>
      <c r="B1752" s="148"/>
      <c r="C1752" s="29" t="s">
        <v>66</v>
      </c>
      <c r="D1752" s="55" t="s">
        <v>2230</v>
      </c>
      <c r="E1752" s="41">
        <v>86437.94</v>
      </c>
    </row>
    <row r="1753" spans="1:5" x14ac:dyDescent="0.2">
      <c r="A1753" s="133"/>
      <c r="B1753" s="148"/>
      <c r="C1753" s="29" t="s">
        <v>66</v>
      </c>
      <c r="D1753" s="55" t="s">
        <v>2231</v>
      </c>
      <c r="E1753" s="41">
        <v>35272.19</v>
      </c>
    </row>
    <row r="1754" spans="1:5" x14ac:dyDescent="0.2">
      <c r="A1754" s="133"/>
      <c r="B1754" s="148"/>
      <c r="C1754" s="29" t="s">
        <v>18</v>
      </c>
      <c r="D1754" s="55" t="s">
        <v>2232</v>
      </c>
      <c r="E1754" s="41">
        <v>84962.83</v>
      </c>
    </row>
    <row r="1755" spans="1:5" x14ac:dyDescent="0.2">
      <c r="A1755" s="133">
        <f>MAX(A$895:A1754)+1</f>
        <v>466</v>
      </c>
      <c r="B1755" s="148" t="s">
        <v>2233</v>
      </c>
      <c r="C1755" s="29" t="s">
        <v>65</v>
      </c>
      <c r="D1755" s="55" t="s">
        <v>2234</v>
      </c>
      <c r="E1755" s="41">
        <v>127339</v>
      </c>
    </row>
    <row r="1756" spans="1:5" x14ac:dyDescent="0.2">
      <c r="A1756" s="133"/>
      <c r="B1756" s="148"/>
      <c r="C1756" s="29" t="s">
        <v>66</v>
      </c>
      <c r="D1756" s="55" t="s">
        <v>2235</v>
      </c>
      <c r="E1756" s="41">
        <v>58013</v>
      </c>
    </row>
    <row r="1757" spans="1:5" x14ac:dyDescent="0.2">
      <c r="A1757" s="133"/>
      <c r="B1757" s="148"/>
      <c r="C1757" s="29" t="s">
        <v>66</v>
      </c>
      <c r="D1757" s="55" t="s">
        <v>2236</v>
      </c>
      <c r="E1757" s="41">
        <v>62737</v>
      </c>
    </row>
    <row r="1758" spans="1:5" x14ac:dyDescent="0.2">
      <c r="A1758" s="133"/>
      <c r="B1758" s="148"/>
      <c r="C1758" s="29" t="s">
        <v>66</v>
      </c>
      <c r="D1758" s="55" t="s">
        <v>2237</v>
      </c>
      <c r="E1758" s="41">
        <v>56809</v>
      </c>
    </row>
    <row r="1759" spans="1:5" x14ac:dyDescent="0.2">
      <c r="A1759" s="133"/>
      <c r="B1759" s="148"/>
      <c r="C1759" s="29" t="s">
        <v>66</v>
      </c>
      <c r="D1759" s="55" t="s">
        <v>2238</v>
      </c>
      <c r="E1759" s="41">
        <v>59948</v>
      </c>
    </row>
    <row r="1760" spans="1:5" x14ac:dyDescent="0.2">
      <c r="A1760" s="133"/>
      <c r="B1760" s="148"/>
      <c r="C1760" s="29" t="s">
        <v>66</v>
      </c>
      <c r="D1760" s="55" t="s">
        <v>2239</v>
      </c>
      <c r="E1760" s="41">
        <v>51389</v>
      </c>
    </row>
    <row r="1761" spans="1:5" x14ac:dyDescent="0.2">
      <c r="A1761" s="133"/>
      <c r="B1761" s="148"/>
      <c r="C1761" s="29" t="s">
        <v>66</v>
      </c>
      <c r="D1761" s="55" t="s">
        <v>2240</v>
      </c>
      <c r="E1761" s="41">
        <v>30652</v>
      </c>
    </row>
    <row r="1762" spans="1:5" x14ac:dyDescent="0.2">
      <c r="A1762" s="133"/>
      <c r="B1762" s="148"/>
      <c r="C1762" s="29" t="s">
        <v>66</v>
      </c>
      <c r="D1762" s="55" t="s">
        <v>2241</v>
      </c>
      <c r="E1762" s="41">
        <v>42724</v>
      </c>
    </row>
    <row r="1763" spans="1:5" x14ac:dyDescent="0.2">
      <c r="A1763" s="133"/>
      <c r="B1763" s="148"/>
      <c r="C1763" s="29" t="s">
        <v>18</v>
      </c>
      <c r="D1763" s="55" t="s">
        <v>2242</v>
      </c>
      <c r="E1763" s="41">
        <v>63084</v>
      </c>
    </row>
    <row r="1764" spans="1:5" x14ac:dyDescent="0.2">
      <c r="A1764" s="133">
        <f>MAX(A$895:A1763)+1</f>
        <v>467</v>
      </c>
      <c r="B1764" s="148" t="s">
        <v>2243</v>
      </c>
      <c r="C1764" s="29" t="s">
        <v>65</v>
      </c>
      <c r="D1764" s="55" t="s">
        <v>2244</v>
      </c>
      <c r="E1764" s="41">
        <v>120588.98333333334</v>
      </c>
    </row>
    <row r="1765" spans="1:5" x14ac:dyDescent="0.2">
      <c r="A1765" s="133"/>
      <c r="B1765" s="148"/>
      <c r="C1765" s="29" t="s">
        <v>66</v>
      </c>
      <c r="D1765" s="55" t="s">
        <v>2245</v>
      </c>
      <c r="E1765" s="41">
        <v>103911.78583333333</v>
      </c>
    </row>
    <row r="1766" spans="1:5" x14ac:dyDescent="0.2">
      <c r="A1766" s="133"/>
      <c r="B1766" s="148"/>
      <c r="C1766" s="29" t="s">
        <v>66</v>
      </c>
      <c r="D1766" s="55" t="s">
        <v>2246</v>
      </c>
      <c r="E1766" s="41">
        <v>122152.76166666666</v>
      </c>
    </row>
    <row r="1767" spans="1:5" x14ac:dyDescent="0.2">
      <c r="A1767" s="133"/>
      <c r="B1767" s="148"/>
      <c r="C1767" s="29" t="s">
        <v>66</v>
      </c>
      <c r="D1767" s="55" t="s">
        <v>2247</v>
      </c>
      <c r="E1767" s="41">
        <v>100206.98416666668</v>
      </c>
    </row>
    <row r="1768" spans="1:5" x14ac:dyDescent="0.2">
      <c r="A1768" s="133"/>
      <c r="B1768" s="148"/>
      <c r="C1768" s="29" t="s">
        <v>66</v>
      </c>
      <c r="D1768" s="55" t="s">
        <v>2248</v>
      </c>
      <c r="E1768" s="41">
        <v>77592.083333333328</v>
      </c>
    </row>
    <row r="1769" spans="1:5" x14ac:dyDescent="0.2">
      <c r="A1769" s="133"/>
      <c r="B1769" s="148"/>
      <c r="C1769" s="29" t="s">
        <v>66</v>
      </c>
      <c r="D1769" s="55" t="s">
        <v>2249</v>
      </c>
      <c r="E1769" s="41">
        <v>98742.87</v>
      </c>
    </row>
    <row r="1770" spans="1:5" x14ac:dyDescent="0.2">
      <c r="A1770" s="133"/>
      <c r="B1770" s="148"/>
      <c r="C1770" s="29" t="s">
        <v>18</v>
      </c>
      <c r="D1770" s="55" t="s">
        <v>2250</v>
      </c>
      <c r="E1770" s="41">
        <v>99276.939166666663</v>
      </c>
    </row>
    <row r="1771" spans="1:5" x14ac:dyDescent="0.2">
      <c r="A1771" s="133">
        <f>MAX(A$895:A1770)+1</f>
        <v>468</v>
      </c>
      <c r="B1771" s="148" t="s">
        <v>2251</v>
      </c>
      <c r="C1771" s="29" t="s">
        <v>65</v>
      </c>
      <c r="D1771" s="55" t="s">
        <v>2252</v>
      </c>
      <c r="E1771" s="41">
        <v>167246.57</v>
      </c>
    </row>
    <row r="1772" spans="1:5" x14ac:dyDescent="0.2">
      <c r="A1772" s="133"/>
      <c r="B1772" s="148"/>
      <c r="C1772" s="29" t="s">
        <v>66</v>
      </c>
      <c r="D1772" s="55" t="s">
        <v>2253</v>
      </c>
      <c r="E1772" s="41">
        <v>86634.76</v>
      </c>
    </row>
    <row r="1773" spans="1:5" x14ac:dyDescent="0.2">
      <c r="A1773" s="133"/>
      <c r="B1773" s="148"/>
      <c r="C1773" s="29" t="s">
        <v>66</v>
      </c>
      <c r="D1773" s="55" t="s">
        <v>2254</v>
      </c>
      <c r="E1773" s="41">
        <v>57894.14</v>
      </c>
    </row>
    <row r="1774" spans="1:5" x14ac:dyDescent="0.2">
      <c r="A1774" s="133"/>
      <c r="B1774" s="148"/>
      <c r="C1774" s="29" t="s">
        <v>66</v>
      </c>
      <c r="D1774" s="55" t="s">
        <v>2255</v>
      </c>
      <c r="E1774" s="41">
        <v>81782.44</v>
      </c>
    </row>
    <row r="1775" spans="1:5" x14ac:dyDescent="0.2">
      <c r="A1775" s="133"/>
      <c r="B1775" s="148"/>
      <c r="C1775" s="29" t="s">
        <v>66</v>
      </c>
      <c r="D1775" s="55" t="s">
        <v>2256</v>
      </c>
      <c r="E1775" s="41">
        <v>65836.72</v>
      </c>
    </row>
    <row r="1776" spans="1:5" x14ac:dyDescent="0.2">
      <c r="A1776" s="133"/>
      <c r="B1776" s="148"/>
      <c r="C1776" s="29" t="s">
        <v>66</v>
      </c>
      <c r="D1776" s="55" t="s">
        <v>2257</v>
      </c>
      <c r="E1776" s="41">
        <v>84813.84</v>
      </c>
    </row>
    <row r="1777" spans="1:5" x14ac:dyDescent="0.2">
      <c r="A1777" s="133"/>
      <c r="B1777" s="148"/>
      <c r="C1777" s="29" t="s">
        <v>18</v>
      </c>
      <c r="D1777" s="55" t="s">
        <v>2258</v>
      </c>
      <c r="E1777" s="41">
        <v>96776.25</v>
      </c>
    </row>
    <row r="1778" spans="1:5" x14ac:dyDescent="0.2">
      <c r="A1778" s="133">
        <f>MAX(A$895:A1777)+1</f>
        <v>469</v>
      </c>
      <c r="B1778" s="148" t="s">
        <v>2259</v>
      </c>
      <c r="C1778" s="29" t="s">
        <v>65</v>
      </c>
      <c r="D1778" s="55" t="s">
        <v>2260</v>
      </c>
      <c r="E1778" s="41">
        <v>125393.01</v>
      </c>
    </row>
    <row r="1779" spans="1:5" x14ac:dyDescent="0.2">
      <c r="A1779" s="133"/>
      <c r="B1779" s="148"/>
      <c r="C1779" s="29" t="s">
        <v>66</v>
      </c>
      <c r="D1779" s="55" t="s">
        <v>2261</v>
      </c>
      <c r="E1779" s="41">
        <v>95845.39</v>
      </c>
    </row>
    <row r="1780" spans="1:5" x14ac:dyDescent="0.2">
      <c r="A1780" s="133"/>
      <c r="B1780" s="148"/>
      <c r="C1780" s="29" t="s">
        <v>66</v>
      </c>
      <c r="D1780" s="55" t="s">
        <v>2262</v>
      </c>
      <c r="E1780" s="41">
        <v>89185.32</v>
      </c>
    </row>
    <row r="1781" spans="1:5" x14ac:dyDescent="0.2">
      <c r="A1781" s="133"/>
      <c r="B1781" s="148"/>
      <c r="C1781" s="29" t="s">
        <v>66</v>
      </c>
      <c r="D1781" s="55" t="s">
        <v>2263</v>
      </c>
      <c r="E1781" s="41">
        <v>88736.9</v>
      </c>
    </row>
    <row r="1782" spans="1:5" x14ac:dyDescent="0.2">
      <c r="A1782" s="133"/>
      <c r="B1782" s="148"/>
      <c r="C1782" s="29" t="s">
        <v>66</v>
      </c>
      <c r="D1782" s="55" t="s">
        <v>2264</v>
      </c>
      <c r="E1782" s="41">
        <v>71123.14</v>
      </c>
    </row>
    <row r="1783" spans="1:5" x14ac:dyDescent="0.2">
      <c r="A1783" s="133"/>
      <c r="B1783" s="148"/>
      <c r="C1783" s="29" t="s">
        <v>66</v>
      </c>
      <c r="D1783" s="55" t="s">
        <v>2265</v>
      </c>
      <c r="E1783" s="41">
        <v>87361.46</v>
      </c>
    </row>
    <row r="1784" spans="1:5" x14ac:dyDescent="0.2">
      <c r="A1784" s="133"/>
      <c r="B1784" s="148"/>
      <c r="C1784" s="29" t="s">
        <v>66</v>
      </c>
      <c r="D1784" s="55" t="s">
        <v>2266</v>
      </c>
      <c r="E1784" s="41">
        <v>67982.81</v>
      </c>
    </row>
    <row r="1785" spans="1:5" x14ac:dyDescent="0.2">
      <c r="A1785" s="133"/>
      <c r="B1785" s="148"/>
      <c r="C1785" s="29" t="s">
        <v>18</v>
      </c>
      <c r="D1785" s="55" t="s">
        <v>2267</v>
      </c>
      <c r="E1785" s="41">
        <v>86635.11</v>
      </c>
    </row>
    <row r="1786" spans="1:5" x14ac:dyDescent="0.2">
      <c r="A1786" s="133">
        <f>MAX(A$895:A1785)+1</f>
        <v>470</v>
      </c>
      <c r="B1786" s="148" t="s">
        <v>2268</v>
      </c>
      <c r="C1786" s="29" t="s">
        <v>65</v>
      </c>
      <c r="D1786" s="55" t="s">
        <v>2269</v>
      </c>
      <c r="E1786" s="41">
        <v>146465.51</v>
      </c>
    </row>
    <row r="1787" spans="1:5" x14ac:dyDescent="0.2">
      <c r="A1787" s="133"/>
      <c r="B1787" s="148"/>
      <c r="C1787" s="29" t="s">
        <v>66</v>
      </c>
      <c r="D1787" s="55" t="s">
        <v>2270</v>
      </c>
      <c r="E1787" s="41">
        <v>82585.119999999995</v>
      </c>
    </row>
    <row r="1788" spans="1:5" x14ac:dyDescent="0.2">
      <c r="A1788" s="133"/>
      <c r="B1788" s="148"/>
      <c r="C1788" s="29" t="s">
        <v>66</v>
      </c>
      <c r="D1788" s="55" t="s">
        <v>2271</v>
      </c>
      <c r="E1788" s="41">
        <v>83084.3</v>
      </c>
    </row>
    <row r="1789" spans="1:5" x14ac:dyDescent="0.2">
      <c r="A1789" s="133"/>
      <c r="B1789" s="148"/>
      <c r="C1789" s="29" t="s">
        <v>66</v>
      </c>
      <c r="D1789" s="55" t="s">
        <v>2272</v>
      </c>
      <c r="E1789" s="41">
        <v>95376.38</v>
      </c>
    </row>
    <row r="1790" spans="1:5" x14ac:dyDescent="0.2">
      <c r="A1790" s="133"/>
      <c r="B1790" s="148"/>
      <c r="C1790" s="29" t="s">
        <v>66</v>
      </c>
      <c r="D1790" s="55" t="s">
        <v>2273</v>
      </c>
      <c r="E1790" s="41">
        <v>85104.1</v>
      </c>
    </row>
    <row r="1791" spans="1:5" x14ac:dyDescent="0.2">
      <c r="A1791" s="133"/>
      <c r="B1791" s="148"/>
      <c r="C1791" s="29" t="s">
        <v>66</v>
      </c>
      <c r="D1791" s="55" t="s">
        <v>2274</v>
      </c>
      <c r="E1791" s="41">
        <v>79728</v>
      </c>
    </row>
    <row r="1792" spans="1:5" x14ac:dyDescent="0.2">
      <c r="A1792" s="133"/>
      <c r="B1792" s="148"/>
      <c r="C1792" s="29" t="s">
        <v>18</v>
      </c>
      <c r="D1792" s="55" t="s">
        <v>2275</v>
      </c>
      <c r="E1792" s="41">
        <v>76396.639999999999</v>
      </c>
    </row>
    <row r="1793" spans="1:5" x14ac:dyDescent="0.2">
      <c r="A1793" s="147">
        <f>MAX(A$895:A1792)+1</f>
        <v>471</v>
      </c>
      <c r="B1793" s="184" t="s">
        <v>2276</v>
      </c>
      <c r="C1793" s="61" t="s">
        <v>1427</v>
      </c>
      <c r="D1793" s="55" t="s">
        <v>2277</v>
      </c>
      <c r="E1793" s="41">
        <v>151915.4725</v>
      </c>
    </row>
    <row r="1794" spans="1:5" x14ac:dyDescent="0.2">
      <c r="A1794" s="147"/>
      <c r="B1794" s="184"/>
      <c r="C1794" s="61" t="s">
        <v>80</v>
      </c>
      <c r="D1794" s="55" t="s">
        <v>2278</v>
      </c>
      <c r="E1794" s="41">
        <v>125425.28583333333</v>
      </c>
    </row>
    <row r="1795" spans="1:5" x14ac:dyDescent="0.2">
      <c r="A1795" s="147"/>
      <c r="B1795" s="184"/>
      <c r="C1795" s="61" t="s">
        <v>80</v>
      </c>
      <c r="D1795" s="55" t="s">
        <v>2279</v>
      </c>
      <c r="E1795" s="41">
        <v>75987.858333333337</v>
      </c>
    </row>
    <row r="1796" spans="1:5" x14ac:dyDescent="0.2">
      <c r="A1796" s="147"/>
      <c r="B1796" s="184"/>
      <c r="C1796" s="61" t="s">
        <v>80</v>
      </c>
      <c r="D1796" s="55" t="s">
        <v>2280</v>
      </c>
      <c r="E1796" s="41">
        <v>100360.27916666667</v>
      </c>
    </row>
    <row r="1797" spans="1:5" x14ac:dyDescent="0.2">
      <c r="A1797" s="147"/>
      <c r="B1797" s="184"/>
      <c r="C1797" s="61" t="s">
        <v>80</v>
      </c>
      <c r="D1797" s="55" t="s">
        <v>2281</v>
      </c>
      <c r="E1797" s="41">
        <v>88703.776666666672</v>
      </c>
    </row>
    <row r="1798" spans="1:5" x14ac:dyDescent="0.2">
      <c r="A1798" s="147"/>
      <c r="B1798" s="184"/>
      <c r="C1798" s="61" t="s">
        <v>80</v>
      </c>
      <c r="D1798" s="55" t="s">
        <v>2282</v>
      </c>
      <c r="E1798" s="41">
        <v>79109.41333333333</v>
      </c>
    </row>
    <row r="1799" spans="1:5" x14ac:dyDescent="0.2">
      <c r="A1799" s="147"/>
      <c r="B1799" s="184"/>
      <c r="C1799" s="61" t="s">
        <v>80</v>
      </c>
      <c r="D1799" s="55" t="s">
        <v>2283</v>
      </c>
      <c r="E1799" s="41">
        <v>96405.034999999989</v>
      </c>
    </row>
    <row r="1800" spans="1:5" x14ac:dyDescent="0.2">
      <c r="A1800" s="147"/>
      <c r="B1800" s="184"/>
      <c r="C1800" s="61" t="s">
        <v>80</v>
      </c>
      <c r="D1800" s="55" t="s">
        <v>2284</v>
      </c>
      <c r="E1800" s="41">
        <v>80834.77</v>
      </c>
    </row>
    <row r="1801" spans="1:5" x14ac:dyDescent="0.2">
      <c r="A1801" s="147"/>
      <c r="B1801" s="184"/>
      <c r="C1801" s="61" t="s">
        <v>1436</v>
      </c>
      <c r="D1801" s="55" t="s">
        <v>2285</v>
      </c>
      <c r="E1801" s="41">
        <v>83723.240000000005</v>
      </c>
    </row>
    <row r="1802" spans="1:5" x14ac:dyDescent="0.2">
      <c r="A1802" s="133">
        <f>MAX(A$895:A1801)+1</f>
        <v>472</v>
      </c>
      <c r="B1802" s="148" t="s">
        <v>2286</v>
      </c>
      <c r="C1802" s="29" t="s">
        <v>1427</v>
      </c>
      <c r="D1802" s="55" t="s">
        <v>2287</v>
      </c>
      <c r="E1802" s="41">
        <v>149890.38</v>
      </c>
    </row>
    <row r="1803" spans="1:5" x14ac:dyDescent="0.2">
      <c r="A1803" s="133"/>
      <c r="B1803" s="148"/>
      <c r="C1803" s="29" t="s">
        <v>66</v>
      </c>
      <c r="D1803" s="55" t="s">
        <v>2288</v>
      </c>
      <c r="E1803" s="41">
        <v>58247.11</v>
      </c>
    </row>
    <row r="1804" spans="1:5" x14ac:dyDescent="0.2">
      <c r="A1804" s="133"/>
      <c r="B1804" s="148"/>
      <c r="C1804" s="29" t="s">
        <v>66</v>
      </c>
      <c r="D1804" s="55" t="s">
        <v>2289</v>
      </c>
      <c r="E1804" s="41">
        <v>77631.13</v>
      </c>
    </row>
    <row r="1805" spans="1:5" x14ac:dyDescent="0.2">
      <c r="A1805" s="133"/>
      <c r="B1805" s="148"/>
      <c r="C1805" s="29" t="s">
        <v>66</v>
      </c>
      <c r="D1805" s="55" t="s">
        <v>2290</v>
      </c>
      <c r="E1805" s="41">
        <v>69758.679999999993</v>
      </c>
    </row>
    <row r="1806" spans="1:5" x14ac:dyDescent="0.2">
      <c r="A1806" s="133"/>
      <c r="B1806" s="148"/>
      <c r="C1806" s="29" t="s">
        <v>66</v>
      </c>
      <c r="D1806" s="55" t="s">
        <v>2291</v>
      </c>
      <c r="E1806" s="41">
        <v>61940.97</v>
      </c>
    </row>
    <row r="1807" spans="1:5" x14ac:dyDescent="0.2">
      <c r="A1807" s="133"/>
      <c r="B1807" s="148"/>
      <c r="C1807" s="29" t="s">
        <v>1436</v>
      </c>
      <c r="D1807" s="55" t="s">
        <v>2292</v>
      </c>
      <c r="E1807" s="41">
        <v>67741.210000000006</v>
      </c>
    </row>
    <row r="1808" spans="1:5" x14ac:dyDescent="0.2">
      <c r="A1808" s="133">
        <f>MAX(A$895:A1807)+1</f>
        <v>473</v>
      </c>
      <c r="B1808" s="148" t="s">
        <v>2293</v>
      </c>
      <c r="C1808" s="29" t="s">
        <v>1427</v>
      </c>
      <c r="D1808" s="55" t="s">
        <v>2294</v>
      </c>
      <c r="E1808" s="41">
        <v>170715.88</v>
      </c>
    </row>
    <row r="1809" spans="1:5" x14ac:dyDescent="0.2">
      <c r="A1809" s="133"/>
      <c r="B1809" s="148"/>
      <c r="C1809" s="61" t="s">
        <v>80</v>
      </c>
      <c r="D1809" s="55" t="s">
        <v>2295</v>
      </c>
      <c r="E1809" s="41">
        <v>95458.83</v>
      </c>
    </row>
    <row r="1810" spans="1:5" x14ac:dyDescent="0.2">
      <c r="A1810" s="133"/>
      <c r="B1810" s="148"/>
      <c r="C1810" s="61" t="s">
        <v>80</v>
      </c>
      <c r="D1810" s="55" t="s">
        <v>2296</v>
      </c>
      <c r="E1810" s="41">
        <v>112439.76</v>
      </c>
    </row>
    <row r="1811" spans="1:5" x14ac:dyDescent="0.2">
      <c r="A1811" s="133"/>
      <c r="B1811" s="148"/>
      <c r="C1811" s="61" t="s">
        <v>80</v>
      </c>
      <c r="D1811" s="55" t="s">
        <v>2297</v>
      </c>
      <c r="E1811" s="41">
        <v>102223.57</v>
      </c>
    </row>
    <row r="1812" spans="1:5" x14ac:dyDescent="0.2">
      <c r="A1812" s="133"/>
      <c r="B1812" s="148"/>
      <c r="C1812" s="61" t="s">
        <v>80</v>
      </c>
      <c r="D1812" s="55" t="s">
        <v>2298</v>
      </c>
      <c r="E1812" s="41">
        <v>105892.78</v>
      </c>
    </row>
    <row r="1813" spans="1:5" x14ac:dyDescent="0.2">
      <c r="A1813" s="133"/>
      <c r="B1813" s="148"/>
      <c r="C1813" s="29" t="s">
        <v>1436</v>
      </c>
      <c r="D1813" s="55" t="s">
        <v>2299</v>
      </c>
      <c r="E1813" s="41">
        <v>92003.57</v>
      </c>
    </row>
    <row r="1814" spans="1:5" x14ac:dyDescent="0.2">
      <c r="A1814" s="149">
        <f>MAX(A$1808:A1813)+1</f>
        <v>474</v>
      </c>
      <c r="B1814" s="185" t="s">
        <v>2300</v>
      </c>
      <c r="C1814" s="62" t="s">
        <v>65</v>
      </c>
      <c r="D1814" s="55" t="s">
        <v>2301</v>
      </c>
      <c r="E1814" s="69">
        <v>166236.70000000001</v>
      </c>
    </row>
    <row r="1815" spans="1:5" x14ac:dyDescent="0.2">
      <c r="A1815" s="149"/>
      <c r="B1815" s="185"/>
      <c r="C1815" s="62" t="s">
        <v>66</v>
      </c>
      <c r="D1815" s="55" t="s">
        <v>2302</v>
      </c>
      <c r="E1815" s="69">
        <v>103041.25</v>
      </c>
    </row>
    <row r="1816" spans="1:5" x14ac:dyDescent="0.2">
      <c r="A1816" s="149"/>
      <c r="B1816" s="185"/>
      <c r="C1816" s="62" t="s">
        <v>66</v>
      </c>
      <c r="D1816" s="55" t="s">
        <v>2303</v>
      </c>
      <c r="E1816" s="69">
        <v>95425.14</v>
      </c>
    </row>
    <row r="1817" spans="1:5" x14ac:dyDescent="0.2">
      <c r="A1817" s="149"/>
      <c r="B1817" s="185"/>
      <c r="C1817" s="62" t="s">
        <v>66</v>
      </c>
      <c r="D1817" s="55" t="s">
        <v>2304</v>
      </c>
      <c r="E1817" s="69">
        <v>66389.38</v>
      </c>
    </row>
    <row r="1818" spans="1:5" x14ac:dyDescent="0.2">
      <c r="A1818" s="149"/>
      <c r="B1818" s="185"/>
      <c r="C1818" s="62" t="s">
        <v>66</v>
      </c>
      <c r="D1818" s="55" t="s">
        <v>2305</v>
      </c>
      <c r="E1818" s="69">
        <v>85424.55</v>
      </c>
    </row>
    <row r="1819" spans="1:5" x14ac:dyDescent="0.2">
      <c r="A1819" s="149"/>
      <c r="B1819" s="185"/>
      <c r="C1819" s="62" t="s">
        <v>66</v>
      </c>
      <c r="D1819" s="55" t="s">
        <v>2306</v>
      </c>
      <c r="E1819" s="69">
        <v>40659.94</v>
      </c>
    </row>
    <row r="1820" spans="1:5" x14ac:dyDescent="0.2">
      <c r="A1820" s="149"/>
      <c r="B1820" s="185"/>
      <c r="C1820" s="62" t="s">
        <v>66</v>
      </c>
      <c r="D1820" s="55" t="s">
        <v>2307</v>
      </c>
      <c r="E1820" s="69">
        <v>84912.2</v>
      </c>
    </row>
    <row r="1821" spans="1:5" x14ac:dyDescent="0.2">
      <c r="A1821" s="149"/>
      <c r="B1821" s="185"/>
      <c r="C1821" s="62" t="s">
        <v>66</v>
      </c>
      <c r="D1821" s="55" t="s">
        <v>2308</v>
      </c>
      <c r="E1821" s="69">
        <v>85312.46</v>
      </c>
    </row>
    <row r="1822" spans="1:5" x14ac:dyDescent="0.2">
      <c r="A1822" s="149"/>
      <c r="B1822" s="185"/>
      <c r="C1822" s="62" t="s">
        <v>18</v>
      </c>
      <c r="D1822" s="55" t="s">
        <v>2309</v>
      </c>
      <c r="E1822" s="69">
        <v>59579.45</v>
      </c>
    </row>
    <row r="1823" spans="1:5" x14ac:dyDescent="0.2">
      <c r="A1823" s="114">
        <f>MAX(A$1808:A1822)+1</f>
        <v>475</v>
      </c>
      <c r="B1823" s="148" t="s">
        <v>2310</v>
      </c>
      <c r="C1823" s="29" t="s">
        <v>65</v>
      </c>
      <c r="D1823" s="29" t="s">
        <v>1130</v>
      </c>
      <c r="E1823" s="71">
        <v>107909.91</v>
      </c>
    </row>
    <row r="1824" spans="1:5" x14ac:dyDescent="0.2">
      <c r="A1824" s="114"/>
      <c r="B1824" s="148"/>
      <c r="C1824" s="29" t="s">
        <v>18</v>
      </c>
      <c r="D1824" s="29" t="s">
        <v>2311</v>
      </c>
      <c r="E1824" s="71">
        <v>80534.64</v>
      </c>
    </row>
    <row r="1825" spans="1:5" ht="31.5" x14ac:dyDescent="0.2">
      <c r="A1825" s="114"/>
      <c r="B1825" s="148"/>
      <c r="C1825" s="29" t="s">
        <v>2312</v>
      </c>
      <c r="D1825" s="29" t="s">
        <v>2313</v>
      </c>
      <c r="E1825" s="71">
        <v>48822.58</v>
      </c>
    </row>
    <row r="1826" spans="1:5" ht="47.25" x14ac:dyDescent="0.2">
      <c r="A1826" s="114"/>
      <c r="B1826" s="148"/>
      <c r="C1826" s="29" t="s">
        <v>2314</v>
      </c>
      <c r="D1826" s="29" t="s">
        <v>2315</v>
      </c>
      <c r="E1826" s="71">
        <v>78572.800000000003</v>
      </c>
    </row>
    <row r="1827" spans="1:5" x14ac:dyDescent="0.2">
      <c r="A1827" s="114"/>
      <c r="B1827" s="148"/>
      <c r="C1827" s="29" t="s">
        <v>66</v>
      </c>
      <c r="D1827" s="29" t="s">
        <v>2316</v>
      </c>
      <c r="E1827" s="71">
        <v>79400.14</v>
      </c>
    </row>
    <row r="1828" spans="1:5" x14ac:dyDescent="0.2">
      <c r="A1828" s="114"/>
      <c r="B1828" s="148"/>
      <c r="C1828" s="29" t="s">
        <v>72</v>
      </c>
      <c r="D1828" s="29" t="s">
        <v>2317</v>
      </c>
      <c r="E1828" s="71">
        <v>78843.009999999995</v>
      </c>
    </row>
    <row r="1829" spans="1:5" x14ac:dyDescent="0.2">
      <c r="A1829" s="114"/>
      <c r="B1829" s="148"/>
      <c r="C1829" s="29" t="s">
        <v>2318</v>
      </c>
      <c r="D1829" s="29" t="s">
        <v>2319</v>
      </c>
      <c r="E1829" s="71">
        <v>101962.4</v>
      </c>
    </row>
    <row r="1830" spans="1:5" x14ac:dyDescent="0.2">
      <c r="A1830" s="114">
        <f>MAX(A$1808:A1829)+1</f>
        <v>476</v>
      </c>
      <c r="B1830" s="148" t="s">
        <v>2320</v>
      </c>
      <c r="C1830" s="72" t="s">
        <v>65</v>
      </c>
      <c r="D1830" s="72" t="s">
        <v>2321</v>
      </c>
      <c r="E1830" s="73">
        <v>76189.23</v>
      </c>
    </row>
    <row r="1831" spans="1:5" ht="31.5" x14ac:dyDescent="0.2">
      <c r="A1831" s="114"/>
      <c r="B1831" s="148"/>
      <c r="C1831" s="61" t="s">
        <v>2322</v>
      </c>
      <c r="D1831" s="72" t="s">
        <v>2323</v>
      </c>
      <c r="E1831" s="73">
        <v>54101.59</v>
      </c>
    </row>
    <row r="1832" spans="1:5" ht="47.25" x14ac:dyDescent="0.2">
      <c r="A1832" s="114"/>
      <c r="B1832" s="148"/>
      <c r="C1832" s="61" t="s">
        <v>2324</v>
      </c>
      <c r="D1832" s="72" t="s">
        <v>2325</v>
      </c>
      <c r="E1832" s="73">
        <v>60011.519999999997</v>
      </c>
    </row>
    <row r="1833" spans="1:5" x14ac:dyDescent="0.2">
      <c r="A1833" s="114">
        <f>MAX(A$1808:A1832)+1</f>
        <v>477</v>
      </c>
      <c r="B1833" s="148" t="s">
        <v>2326</v>
      </c>
      <c r="C1833" s="29" t="s">
        <v>65</v>
      </c>
      <c r="D1833" s="29" t="s">
        <v>2327</v>
      </c>
      <c r="E1833" s="71">
        <v>84909.15</v>
      </c>
    </row>
    <row r="1834" spans="1:5" ht="31.5" x14ac:dyDescent="0.2">
      <c r="A1834" s="114"/>
      <c r="B1834" s="148"/>
      <c r="C1834" s="29" t="s">
        <v>2328</v>
      </c>
      <c r="D1834" s="29" t="s">
        <v>2329</v>
      </c>
      <c r="E1834" s="71">
        <v>83518.13</v>
      </c>
    </row>
    <row r="1835" spans="1:5" x14ac:dyDescent="0.2">
      <c r="A1835" s="114">
        <f>MAX(A$1808:A1834)+1</f>
        <v>478</v>
      </c>
      <c r="B1835" s="148" t="s">
        <v>2330</v>
      </c>
      <c r="C1835" s="29" t="s">
        <v>65</v>
      </c>
      <c r="D1835" s="29" t="s">
        <v>2331</v>
      </c>
      <c r="E1835" s="71">
        <v>84797.33</v>
      </c>
    </row>
    <row r="1836" spans="1:5" x14ac:dyDescent="0.2">
      <c r="A1836" s="114"/>
      <c r="B1836" s="148"/>
      <c r="C1836" s="29" t="s">
        <v>18</v>
      </c>
      <c r="D1836" s="29" t="s">
        <v>2332</v>
      </c>
      <c r="E1836" s="71">
        <v>82100.98</v>
      </c>
    </row>
    <row r="1837" spans="1:5" ht="31.5" x14ac:dyDescent="0.2">
      <c r="A1837" s="114"/>
      <c r="B1837" s="148"/>
      <c r="C1837" s="29" t="s">
        <v>2312</v>
      </c>
      <c r="D1837" s="29" t="s">
        <v>2333</v>
      </c>
      <c r="E1837" s="71">
        <v>73044.490000000005</v>
      </c>
    </row>
    <row r="1838" spans="1:5" x14ac:dyDescent="0.2">
      <c r="A1838" s="114"/>
      <c r="B1838" s="148"/>
      <c r="C1838" s="29" t="s">
        <v>2334</v>
      </c>
      <c r="D1838" s="29" t="s">
        <v>2335</v>
      </c>
      <c r="E1838" s="71">
        <v>48972.36</v>
      </c>
    </row>
    <row r="1839" spans="1:5" ht="31.5" x14ac:dyDescent="0.2">
      <c r="A1839" s="114">
        <f>MAX(A$1808:A1838)+1</f>
        <v>479</v>
      </c>
      <c r="B1839" s="148" t="s">
        <v>2336</v>
      </c>
      <c r="C1839" s="29" t="s">
        <v>65</v>
      </c>
      <c r="D1839" s="29" t="s">
        <v>2337</v>
      </c>
      <c r="E1839" s="71">
        <v>74866.77</v>
      </c>
    </row>
    <row r="1840" spans="1:5" ht="47.25" x14ac:dyDescent="0.2">
      <c r="A1840" s="114"/>
      <c r="B1840" s="148"/>
      <c r="C1840" s="29" t="s">
        <v>2338</v>
      </c>
      <c r="D1840" s="29" t="s">
        <v>2339</v>
      </c>
      <c r="E1840" s="71">
        <v>48150.42</v>
      </c>
    </row>
    <row r="1841" spans="1:5" x14ac:dyDescent="0.2">
      <c r="A1841" s="114">
        <f>MAX(A$1808:A1840)+1</f>
        <v>480</v>
      </c>
      <c r="B1841" s="148" t="s">
        <v>2405</v>
      </c>
      <c r="C1841" s="29" t="s">
        <v>65</v>
      </c>
      <c r="D1841" s="29" t="s">
        <v>2340</v>
      </c>
      <c r="E1841" s="71">
        <v>97208.639999999999</v>
      </c>
    </row>
    <row r="1842" spans="1:5" ht="31.5" x14ac:dyDescent="0.2">
      <c r="A1842" s="114"/>
      <c r="B1842" s="148"/>
      <c r="C1842" s="29" t="s">
        <v>2328</v>
      </c>
      <c r="D1842" s="29" t="s">
        <v>2341</v>
      </c>
      <c r="E1842" s="71">
        <v>61176.97</v>
      </c>
    </row>
    <row r="1843" spans="1:5" x14ac:dyDescent="0.2">
      <c r="A1843" s="114"/>
      <c r="B1843" s="148"/>
      <c r="C1843" s="29" t="s">
        <v>2342</v>
      </c>
      <c r="D1843" s="29" t="s">
        <v>2343</v>
      </c>
      <c r="E1843" s="71">
        <v>53444.08</v>
      </c>
    </row>
    <row r="1844" spans="1:5" x14ac:dyDescent="0.2">
      <c r="A1844" s="114"/>
      <c r="B1844" s="148"/>
      <c r="C1844" s="29" t="s">
        <v>18</v>
      </c>
      <c r="D1844" s="29" t="s">
        <v>2344</v>
      </c>
      <c r="E1844" s="71">
        <v>75184.83</v>
      </c>
    </row>
    <row r="1845" spans="1:5" x14ac:dyDescent="0.2">
      <c r="A1845" s="114">
        <f>MAX(A$1808:A1844)+1</f>
        <v>481</v>
      </c>
      <c r="B1845" s="148" t="s">
        <v>2346</v>
      </c>
      <c r="C1845" s="29" t="s">
        <v>65</v>
      </c>
      <c r="D1845" s="29" t="s">
        <v>2347</v>
      </c>
      <c r="E1845" s="71">
        <v>115872.78</v>
      </c>
    </row>
    <row r="1846" spans="1:5" ht="31.5" x14ac:dyDescent="0.2">
      <c r="A1846" s="114"/>
      <c r="B1846" s="148"/>
      <c r="C1846" s="29" t="s">
        <v>2322</v>
      </c>
      <c r="D1846" s="29" t="s">
        <v>2348</v>
      </c>
      <c r="E1846" s="71">
        <v>65496.04</v>
      </c>
    </row>
    <row r="1847" spans="1:5" x14ac:dyDescent="0.2">
      <c r="A1847" s="132">
        <f>MAX(A$1808:A1846)+1</f>
        <v>482</v>
      </c>
      <c r="B1847" s="148" t="s">
        <v>2349</v>
      </c>
      <c r="C1847" s="29" t="s">
        <v>65</v>
      </c>
      <c r="D1847" s="74" t="s">
        <v>2350</v>
      </c>
      <c r="E1847" s="70">
        <v>145892.91</v>
      </c>
    </row>
    <row r="1848" spans="1:5" ht="47.25" x14ac:dyDescent="0.2">
      <c r="A1848" s="132"/>
      <c r="B1848" s="148"/>
      <c r="C1848" s="29" t="s">
        <v>2351</v>
      </c>
      <c r="D1848" s="74" t="s">
        <v>2352</v>
      </c>
      <c r="E1848" s="70">
        <v>103977.17</v>
      </c>
    </row>
    <row r="1849" spans="1:5" ht="31.5" x14ac:dyDescent="0.2">
      <c r="A1849" s="132"/>
      <c r="B1849" s="148"/>
      <c r="C1849" s="29" t="s">
        <v>2353</v>
      </c>
      <c r="D1849" s="74" t="s">
        <v>2354</v>
      </c>
      <c r="E1849" s="70">
        <v>65876.25</v>
      </c>
    </row>
    <row r="1850" spans="1:5" x14ac:dyDescent="0.2">
      <c r="A1850" s="132"/>
      <c r="B1850" s="148"/>
      <c r="C1850" s="29" t="s">
        <v>18</v>
      </c>
      <c r="D1850" s="74" t="s">
        <v>2355</v>
      </c>
      <c r="E1850" s="70">
        <v>60121</v>
      </c>
    </row>
    <row r="1851" spans="1:5" x14ac:dyDescent="0.2">
      <c r="A1851" s="132">
        <f>MAX(A$1808:A1850)+1</f>
        <v>483</v>
      </c>
      <c r="B1851" s="148" t="s">
        <v>2356</v>
      </c>
      <c r="C1851" s="29" t="s">
        <v>65</v>
      </c>
      <c r="D1851" s="74" t="s">
        <v>2357</v>
      </c>
      <c r="E1851" s="70">
        <v>161256.31</v>
      </c>
    </row>
    <row r="1852" spans="1:5" ht="47.25" x14ac:dyDescent="0.2">
      <c r="A1852" s="132"/>
      <c r="B1852" s="148"/>
      <c r="C1852" s="29" t="s">
        <v>2358</v>
      </c>
      <c r="D1852" s="74" t="s">
        <v>2359</v>
      </c>
      <c r="E1852" s="70">
        <v>88134.49</v>
      </c>
    </row>
    <row r="1853" spans="1:5" ht="31.5" x14ac:dyDescent="0.2">
      <c r="A1853" s="132"/>
      <c r="B1853" s="148"/>
      <c r="C1853" s="29" t="s">
        <v>2312</v>
      </c>
      <c r="D1853" s="74" t="s">
        <v>2360</v>
      </c>
      <c r="E1853" s="70">
        <v>94183.81</v>
      </c>
    </row>
    <row r="1854" spans="1:5" ht="47.25" x14ac:dyDescent="0.2">
      <c r="A1854" s="132"/>
      <c r="B1854" s="148"/>
      <c r="C1854" s="29" t="s">
        <v>2361</v>
      </c>
      <c r="D1854" s="74" t="s">
        <v>2362</v>
      </c>
      <c r="E1854" s="70">
        <v>80079.509999999995</v>
      </c>
    </row>
    <row r="1855" spans="1:5" x14ac:dyDescent="0.2">
      <c r="A1855" s="132"/>
      <c r="B1855" s="148"/>
      <c r="C1855" s="29" t="s">
        <v>18</v>
      </c>
      <c r="D1855" s="74" t="s">
        <v>2363</v>
      </c>
      <c r="E1855" s="70">
        <v>98332.4</v>
      </c>
    </row>
    <row r="1856" spans="1:5" x14ac:dyDescent="0.2">
      <c r="A1856" s="132">
        <f>MAX(A$1808:A1855)+1</f>
        <v>484</v>
      </c>
      <c r="B1856" s="148" t="s">
        <v>2364</v>
      </c>
      <c r="C1856" s="29" t="s">
        <v>65</v>
      </c>
      <c r="D1856" s="74" t="s">
        <v>2365</v>
      </c>
      <c r="E1856" s="70">
        <v>122969.45</v>
      </c>
    </row>
    <row r="1857" spans="1:5" ht="31.5" x14ac:dyDescent="0.2">
      <c r="A1857" s="132"/>
      <c r="B1857" s="148"/>
      <c r="C1857" s="29" t="s">
        <v>2328</v>
      </c>
      <c r="D1857" s="74" t="s">
        <v>2366</v>
      </c>
      <c r="E1857" s="70">
        <v>64470.17</v>
      </c>
    </row>
    <row r="1858" spans="1:5" ht="47.25" x14ac:dyDescent="0.2">
      <c r="A1858" s="132"/>
      <c r="B1858" s="148"/>
      <c r="C1858" s="29" t="s">
        <v>2314</v>
      </c>
      <c r="D1858" s="74" t="s">
        <v>2367</v>
      </c>
      <c r="E1858" s="70">
        <v>53034.51</v>
      </c>
    </row>
    <row r="1859" spans="1:5" x14ac:dyDescent="0.2">
      <c r="A1859" s="132"/>
      <c r="B1859" s="148"/>
      <c r="C1859" s="29" t="s">
        <v>18</v>
      </c>
      <c r="D1859" s="74" t="s">
        <v>2368</v>
      </c>
      <c r="E1859" s="70">
        <v>65141.72</v>
      </c>
    </row>
    <row r="1860" spans="1:5" x14ac:dyDescent="0.2">
      <c r="A1860" s="132">
        <f>MAX(A$1808:A1859)+1</f>
        <v>485</v>
      </c>
      <c r="B1860" s="148" t="s">
        <v>2369</v>
      </c>
      <c r="C1860" s="29" t="s">
        <v>65</v>
      </c>
      <c r="D1860" s="74" t="s">
        <v>2370</v>
      </c>
      <c r="E1860" s="70">
        <v>102890.99</v>
      </c>
    </row>
    <row r="1861" spans="1:5" ht="31.5" x14ac:dyDescent="0.2">
      <c r="A1861" s="132"/>
      <c r="B1861" s="148"/>
      <c r="C1861" s="34" t="s">
        <v>2371</v>
      </c>
      <c r="D1861" s="74" t="s">
        <v>2372</v>
      </c>
      <c r="E1861" s="70">
        <v>82801.73</v>
      </c>
    </row>
    <row r="1862" spans="1:5" ht="31.5" x14ac:dyDescent="0.2">
      <c r="A1862" s="132"/>
      <c r="B1862" s="148"/>
      <c r="C1862" s="34" t="s">
        <v>2373</v>
      </c>
      <c r="D1862" s="74" t="s">
        <v>2374</v>
      </c>
      <c r="E1862" s="70">
        <v>54973.91</v>
      </c>
    </row>
    <row r="1863" spans="1:5" ht="31.5" x14ac:dyDescent="0.2">
      <c r="A1863" s="132"/>
      <c r="B1863" s="148"/>
      <c r="C1863" s="34" t="s">
        <v>2713</v>
      </c>
      <c r="D1863" s="74" t="s">
        <v>2375</v>
      </c>
      <c r="E1863" s="70">
        <v>96927.08</v>
      </c>
    </row>
    <row r="1864" spans="1:5" ht="31.5" x14ac:dyDescent="0.2">
      <c r="A1864" s="132"/>
      <c r="B1864" s="148"/>
      <c r="C1864" s="34" t="s">
        <v>2376</v>
      </c>
      <c r="D1864" s="74" t="s">
        <v>2377</v>
      </c>
      <c r="E1864" s="70">
        <v>44148</v>
      </c>
    </row>
    <row r="1865" spans="1:5" x14ac:dyDescent="0.2">
      <c r="A1865" s="132"/>
      <c r="B1865" s="148"/>
      <c r="C1865" s="34" t="s">
        <v>18</v>
      </c>
      <c r="D1865" s="74" t="s">
        <v>2378</v>
      </c>
      <c r="E1865" s="70">
        <v>74634.73</v>
      </c>
    </row>
    <row r="1866" spans="1:5" x14ac:dyDescent="0.2">
      <c r="A1866" s="132">
        <f>MAX(A$1808:A1865)+1</f>
        <v>486</v>
      </c>
      <c r="B1866" s="148" t="s">
        <v>2379</v>
      </c>
      <c r="C1866" s="29" t="s">
        <v>2380</v>
      </c>
      <c r="D1866" s="74" t="s">
        <v>2381</v>
      </c>
      <c r="E1866" s="70">
        <v>116819.82</v>
      </c>
    </row>
    <row r="1867" spans="1:5" x14ac:dyDescent="0.2">
      <c r="A1867" s="132"/>
      <c r="B1867" s="148"/>
      <c r="C1867" s="29" t="s">
        <v>2382</v>
      </c>
      <c r="D1867" s="74" t="s">
        <v>2383</v>
      </c>
      <c r="E1867" s="70">
        <v>67631.149999999994</v>
      </c>
    </row>
    <row r="1868" spans="1:5" ht="31.5" x14ac:dyDescent="0.2">
      <c r="A1868" s="132"/>
      <c r="B1868" s="148"/>
      <c r="C1868" s="29" t="s">
        <v>2384</v>
      </c>
      <c r="D1868" s="74" t="s">
        <v>2385</v>
      </c>
      <c r="E1868" s="70">
        <v>66403.23</v>
      </c>
    </row>
    <row r="1869" spans="1:5" x14ac:dyDescent="0.2">
      <c r="A1869" s="132"/>
      <c r="B1869" s="148"/>
      <c r="C1869" s="29" t="s">
        <v>18</v>
      </c>
      <c r="D1869" s="74" t="s">
        <v>2386</v>
      </c>
      <c r="E1869" s="70">
        <v>63540.35</v>
      </c>
    </row>
    <row r="1870" spans="1:5" ht="47.25" x14ac:dyDescent="0.2">
      <c r="A1870" s="132"/>
      <c r="B1870" s="148"/>
      <c r="C1870" s="29" t="s">
        <v>2387</v>
      </c>
      <c r="D1870" s="74" t="s">
        <v>2388</v>
      </c>
      <c r="E1870" s="70">
        <v>65231.1</v>
      </c>
    </row>
    <row r="1871" spans="1:5" ht="31.5" x14ac:dyDescent="0.2">
      <c r="A1871" s="132"/>
      <c r="B1871" s="148"/>
      <c r="C1871" s="29" t="s">
        <v>2389</v>
      </c>
      <c r="D1871" s="74" t="s">
        <v>2390</v>
      </c>
      <c r="E1871" s="70">
        <v>53014.23</v>
      </c>
    </row>
    <row r="1872" spans="1:5" ht="31.5" x14ac:dyDescent="0.2">
      <c r="A1872" s="132"/>
      <c r="B1872" s="148"/>
      <c r="C1872" s="29" t="s">
        <v>2391</v>
      </c>
      <c r="D1872" s="74" t="s">
        <v>2392</v>
      </c>
      <c r="E1872" s="70">
        <v>100871.03999999999</v>
      </c>
    </row>
    <row r="1873" spans="1:5" x14ac:dyDescent="0.2">
      <c r="A1873" s="132"/>
      <c r="B1873" s="148"/>
      <c r="C1873" s="29" t="s">
        <v>2393</v>
      </c>
      <c r="D1873" s="74" t="s">
        <v>2394</v>
      </c>
      <c r="E1873" s="70">
        <v>60199.31</v>
      </c>
    </row>
    <row r="1874" spans="1:5" x14ac:dyDescent="0.2">
      <c r="A1874" s="132"/>
      <c r="B1874" s="148"/>
      <c r="C1874" s="29" t="s">
        <v>2393</v>
      </c>
      <c r="D1874" s="74" t="s">
        <v>2395</v>
      </c>
      <c r="E1874" s="70">
        <v>44584.92</v>
      </c>
    </row>
    <row r="1875" spans="1:5" x14ac:dyDescent="0.2">
      <c r="A1875" s="132"/>
      <c r="B1875" s="148"/>
      <c r="C1875" s="29" t="s">
        <v>2393</v>
      </c>
      <c r="D1875" s="74" t="s">
        <v>2396</v>
      </c>
      <c r="E1875" s="70">
        <v>70338.740000000005</v>
      </c>
    </row>
    <row r="1876" spans="1:5" x14ac:dyDescent="0.2">
      <c r="A1876" s="132"/>
      <c r="B1876" s="148"/>
      <c r="C1876" s="29" t="s">
        <v>2393</v>
      </c>
      <c r="D1876" s="74" t="s">
        <v>2397</v>
      </c>
      <c r="E1876" s="70">
        <v>50231.88</v>
      </c>
    </row>
    <row r="1877" spans="1:5" x14ac:dyDescent="0.2">
      <c r="A1877" s="132">
        <f>MAX(A$1808:A1876)+1</f>
        <v>487</v>
      </c>
      <c r="B1877" s="148" t="s">
        <v>2398</v>
      </c>
      <c r="C1877" s="29" t="s">
        <v>65</v>
      </c>
      <c r="D1877" s="29" t="s">
        <v>2399</v>
      </c>
      <c r="E1877" s="71">
        <v>124275.21</v>
      </c>
    </row>
    <row r="1878" spans="1:5" x14ac:dyDescent="0.2">
      <c r="A1878" s="132"/>
      <c r="B1878" s="148"/>
      <c r="C1878" s="29" t="s">
        <v>2345</v>
      </c>
      <c r="D1878" s="29" t="s">
        <v>2400</v>
      </c>
      <c r="E1878" s="71">
        <v>78482.61</v>
      </c>
    </row>
    <row r="1879" spans="1:5" ht="31.5" x14ac:dyDescent="0.2">
      <c r="A1879" s="132"/>
      <c r="B1879" s="148"/>
      <c r="C1879" s="29" t="s">
        <v>2373</v>
      </c>
      <c r="D1879" s="29" t="s">
        <v>2401</v>
      </c>
      <c r="E1879" s="71">
        <v>49098.53</v>
      </c>
    </row>
    <row r="1880" spans="1:5" ht="31.5" x14ac:dyDescent="0.2">
      <c r="A1880" s="132"/>
      <c r="B1880" s="148"/>
      <c r="C1880" s="29" t="s">
        <v>2402</v>
      </c>
      <c r="D1880" s="29" t="s">
        <v>2403</v>
      </c>
      <c r="E1880" s="71">
        <v>73967.11</v>
      </c>
    </row>
    <row r="1881" spans="1:5" x14ac:dyDescent="0.2">
      <c r="A1881" s="118"/>
      <c r="B1881" s="167"/>
      <c r="C1881" s="110" t="s">
        <v>18</v>
      </c>
      <c r="D1881" s="110" t="s">
        <v>2404</v>
      </c>
      <c r="E1881" s="111">
        <v>51092.33</v>
      </c>
    </row>
    <row r="1882" spans="1:5" s="79" customFormat="1" x14ac:dyDescent="0.25">
      <c r="A1882" s="114">
        <v>488</v>
      </c>
      <c r="B1882" s="148" t="s">
        <v>2406</v>
      </c>
      <c r="C1882" s="108" t="s">
        <v>65</v>
      </c>
      <c r="D1882" s="108" t="s">
        <v>2407</v>
      </c>
      <c r="E1882" s="71">
        <v>81239</v>
      </c>
    </row>
    <row r="1883" spans="1:5" s="79" customFormat="1" x14ac:dyDescent="0.25">
      <c r="A1883" s="114"/>
      <c r="B1883" s="148"/>
      <c r="C1883" s="108" t="s">
        <v>18</v>
      </c>
      <c r="D1883" s="108" t="s">
        <v>2408</v>
      </c>
      <c r="E1883" s="71">
        <v>82509</v>
      </c>
    </row>
    <row r="1884" spans="1:5" s="79" customFormat="1" x14ac:dyDescent="0.25">
      <c r="A1884" s="114"/>
      <c r="B1884" s="148"/>
      <c r="C1884" s="108" t="s">
        <v>66</v>
      </c>
      <c r="D1884" s="108" t="s">
        <v>2409</v>
      </c>
      <c r="E1884" s="71">
        <v>66509</v>
      </c>
    </row>
    <row r="1885" spans="1:5" s="79" customFormat="1" x14ac:dyDescent="0.25">
      <c r="A1885" s="114"/>
      <c r="B1885" s="148"/>
      <c r="C1885" s="108" t="s">
        <v>72</v>
      </c>
      <c r="D1885" s="108" t="s">
        <v>2410</v>
      </c>
      <c r="E1885" s="71">
        <v>64776</v>
      </c>
    </row>
    <row r="1886" spans="1:5" s="79" customFormat="1" x14ac:dyDescent="0.25">
      <c r="A1886" s="114">
        <v>489</v>
      </c>
      <c r="B1886" s="148" t="s">
        <v>2411</v>
      </c>
      <c r="C1886" s="108" t="s">
        <v>65</v>
      </c>
      <c r="D1886" s="108" t="s">
        <v>2412</v>
      </c>
      <c r="E1886" s="71">
        <v>110234.36</v>
      </c>
    </row>
    <row r="1887" spans="1:5" s="79" customFormat="1" x14ac:dyDescent="0.25">
      <c r="A1887" s="114"/>
      <c r="B1887" s="148"/>
      <c r="C1887" s="108" t="s">
        <v>72</v>
      </c>
      <c r="D1887" s="108" t="s">
        <v>2413</v>
      </c>
      <c r="E1887" s="71">
        <v>65813.19</v>
      </c>
    </row>
    <row r="1888" spans="1:5" s="79" customFormat="1" x14ac:dyDescent="0.25">
      <c r="A1888" s="114"/>
      <c r="B1888" s="148"/>
      <c r="C1888" s="108" t="s">
        <v>2414</v>
      </c>
      <c r="D1888" s="108" t="s">
        <v>2415</v>
      </c>
      <c r="E1888" s="71">
        <v>68220.75</v>
      </c>
    </row>
    <row r="1889" spans="1:5" s="79" customFormat="1" x14ac:dyDescent="0.25">
      <c r="A1889" s="114"/>
      <c r="B1889" s="148"/>
      <c r="C1889" s="108" t="s">
        <v>18</v>
      </c>
      <c r="D1889" s="108" t="s">
        <v>2416</v>
      </c>
      <c r="E1889" s="71">
        <v>76196.42</v>
      </c>
    </row>
    <row r="1890" spans="1:5" s="20" customFormat="1" ht="24" customHeight="1" x14ac:dyDescent="0.25">
      <c r="A1890" s="114">
        <v>490</v>
      </c>
      <c r="B1890" s="148" t="s">
        <v>2417</v>
      </c>
      <c r="C1890" s="108" t="s">
        <v>65</v>
      </c>
      <c r="D1890" s="108" t="s">
        <v>2418</v>
      </c>
      <c r="E1890" s="71">
        <v>88277.59</v>
      </c>
    </row>
    <row r="1891" spans="1:5" s="20" customFormat="1" x14ac:dyDescent="0.25">
      <c r="A1891" s="114"/>
      <c r="B1891" s="148"/>
      <c r="C1891" s="108" t="s">
        <v>66</v>
      </c>
      <c r="D1891" s="108" t="s">
        <v>2419</v>
      </c>
      <c r="E1891" s="71">
        <v>54911.199999999997</v>
      </c>
    </row>
    <row r="1892" spans="1:5" s="79" customFormat="1" x14ac:dyDescent="0.25">
      <c r="A1892" s="132">
        <v>491</v>
      </c>
      <c r="B1892" s="152" t="s">
        <v>2420</v>
      </c>
      <c r="C1892" s="108" t="s">
        <v>65</v>
      </c>
      <c r="D1892" s="108" t="s">
        <v>2421</v>
      </c>
      <c r="E1892" s="71">
        <v>87676.71</v>
      </c>
    </row>
    <row r="1893" spans="1:5" s="79" customFormat="1" x14ac:dyDescent="0.25">
      <c r="A1893" s="195"/>
      <c r="B1893" s="196"/>
      <c r="C1893" s="108" t="s">
        <v>72</v>
      </c>
      <c r="D1893" s="108" t="s">
        <v>2422</v>
      </c>
      <c r="E1893" s="71">
        <v>53581.53</v>
      </c>
    </row>
    <row r="1894" spans="1:5" s="79" customFormat="1" x14ac:dyDescent="0.25">
      <c r="A1894" s="195"/>
      <c r="B1894" s="196"/>
      <c r="C1894" s="108" t="s">
        <v>72</v>
      </c>
      <c r="D1894" s="108" t="s">
        <v>2423</v>
      </c>
      <c r="E1894" s="71">
        <v>60026.63</v>
      </c>
    </row>
    <row r="1895" spans="1:5" s="79" customFormat="1" x14ac:dyDescent="0.25">
      <c r="A1895" s="114">
        <v>492</v>
      </c>
      <c r="B1895" s="197" t="s">
        <v>2424</v>
      </c>
      <c r="C1895" s="108" t="s">
        <v>121</v>
      </c>
      <c r="D1895" s="108" t="s">
        <v>2425</v>
      </c>
      <c r="E1895" s="71">
        <v>80416.61</v>
      </c>
    </row>
    <row r="1896" spans="1:5" s="79" customFormat="1" x14ac:dyDescent="0.25">
      <c r="A1896" s="114"/>
      <c r="B1896" s="197"/>
      <c r="C1896" s="108" t="s">
        <v>72</v>
      </c>
      <c r="D1896" s="108" t="s">
        <v>2426</v>
      </c>
      <c r="E1896" s="71">
        <v>63211.96</v>
      </c>
    </row>
    <row r="1897" spans="1:5" s="79" customFormat="1" x14ac:dyDescent="0.25">
      <c r="A1897" s="114">
        <v>493</v>
      </c>
      <c r="B1897" s="197" t="s">
        <v>2427</v>
      </c>
      <c r="C1897" s="108" t="s">
        <v>65</v>
      </c>
      <c r="D1897" s="108" t="s">
        <v>2428</v>
      </c>
      <c r="E1897" s="71">
        <v>70501.960000000006</v>
      </c>
    </row>
    <row r="1898" spans="1:5" s="79" customFormat="1" x14ac:dyDescent="0.25">
      <c r="A1898" s="114"/>
      <c r="B1898" s="197"/>
      <c r="C1898" s="108" t="s">
        <v>72</v>
      </c>
      <c r="D1898" s="108" t="s">
        <v>2429</v>
      </c>
      <c r="E1898" s="71">
        <v>72851.73</v>
      </c>
    </row>
    <row r="1899" spans="1:5" s="79" customFormat="1" x14ac:dyDescent="0.25">
      <c r="A1899" s="114"/>
      <c r="B1899" s="197"/>
      <c r="C1899" s="108" t="s">
        <v>72</v>
      </c>
      <c r="D1899" s="108" t="s">
        <v>2430</v>
      </c>
      <c r="E1899" s="71">
        <v>72531.179999999993</v>
      </c>
    </row>
    <row r="1900" spans="1:5" s="79" customFormat="1" x14ac:dyDescent="0.25">
      <c r="A1900" s="114">
        <v>494</v>
      </c>
      <c r="B1900" s="197" t="s">
        <v>2431</v>
      </c>
      <c r="C1900" s="108" t="s">
        <v>65</v>
      </c>
      <c r="D1900" s="108" t="s">
        <v>2432</v>
      </c>
      <c r="E1900" s="71">
        <v>87813.440000000002</v>
      </c>
    </row>
    <row r="1901" spans="1:5" s="79" customFormat="1" x14ac:dyDescent="0.25">
      <c r="A1901" s="114"/>
      <c r="B1901" s="197"/>
      <c r="C1901" s="108" t="s">
        <v>72</v>
      </c>
      <c r="D1901" s="108" t="s">
        <v>2433</v>
      </c>
      <c r="E1901" s="71">
        <v>57716.66</v>
      </c>
    </row>
    <row r="1902" spans="1:5" s="79" customFormat="1" x14ac:dyDescent="0.25">
      <c r="A1902" s="114"/>
      <c r="B1902" s="197"/>
      <c r="C1902" s="108" t="s">
        <v>72</v>
      </c>
      <c r="D1902" s="108" t="s">
        <v>2434</v>
      </c>
      <c r="E1902" s="71">
        <v>54635.3</v>
      </c>
    </row>
    <row r="1903" spans="1:5" s="79" customFormat="1" x14ac:dyDescent="0.25">
      <c r="A1903" s="114">
        <v>495</v>
      </c>
      <c r="B1903" s="148" t="s">
        <v>2435</v>
      </c>
      <c r="C1903" s="108" t="s">
        <v>65</v>
      </c>
      <c r="D1903" s="23" t="s">
        <v>2436</v>
      </c>
      <c r="E1903" s="71">
        <v>115094.51166666666</v>
      </c>
    </row>
    <row r="1904" spans="1:5" s="79" customFormat="1" x14ac:dyDescent="0.25">
      <c r="A1904" s="114"/>
      <c r="B1904" s="148"/>
      <c r="C1904" s="108" t="s">
        <v>72</v>
      </c>
      <c r="D1904" s="23" t="s">
        <v>2437</v>
      </c>
      <c r="E1904" s="71">
        <v>70050.500833333339</v>
      </c>
    </row>
    <row r="1905" spans="1:5" s="79" customFormat="1" x14ac:dyDescent="0.25">
      <c r="A1905" s="114">
        <v>496</v>
      </c>
      <c r="B1905" s="148" t="s">
        <v>2438</v>
      </c>
      <c r="C1905" s="108" t="s">
        <v>65</v>
      </c>
      <c r="D1905" s="108" t="s">
        <v>2439</v>
      </c>
      <c r="E1905" s="71">
        <v>77904.475000000006</v>
      </c>
    </row>
    <row r="1906" spans="1:5" s="79" customFormat="1" x14ac:dyDescent="0.25">
      <c r="A1906" s="114"/>
      <c r="B1906" s="148"/>
      <c r="C1906" s="108" t="s">
        <v>66</v>
      </c>
      <c r="D1906" s="108" t="s">
        <v>2440</v>
      </c>
      <c r="E1906" s="71">
        <v>73590.14</v>
      </c>
    </row>
    <row r="1907" spans="1:5" s="79" customFormat="1" x14ac:dyDescent="0.25">
      <c r="A1907" s="114"/>
      <c r="B1907" s="148"/>
      <c r="C1907" s="108" t="s">
        <v>72</v>
      </c>
      <c r="D1907" s="108" t="s">
        <v>2441</v>
      </c>
      <c r="E1907" s="71">
        <v>72204.183333333305</v>
      </c>
    </row>
    <row r="1908" spans="1:5" s="79" customFormat="1" x14ac:dyDescent="0.25">
      <c r="A1908" s="114"/>
      <c r="B1908" s="148"/>
      <c r="C1908" s="108" t="s">
        <v>72</v>
      </c>
      <c r="D1908" s="108" t="s">
        <v>2442</v>
      </c>
      <c r="E1908" s="71">
        <v>49385.124166666697</v>
      </c>
    </row>
    <row r="1909" spans="1:5" s="79" customFormat="1" x14ac:dyDescent="0.25">
      <c r="A1909" s="114"/>
      <c r="B1909" s="148"/>
      <c r="C1909" s="108" t="s">
        <v>72</v>
      </c>
      <c r="D1909" s="108" t="s">
        <v>2443</v>
      </c>
      <c r="E1909" s="71">
        <v>59499.3691666667</v>
      </c>
    </row>
    <row r="1910" spans="1:5" s="79" customFormat="1" x14ac:dyDescent="0.25">
      <c r="A1910" s="114">
        <v>497</v>
      </c>
      <c r="B1910" s="148" t="s">
        <v>2444</v>
      </c>
      <c r="C1910" s="108" t="s">
        <v>65</v>
      </c>
      <c r="D1910" s="108" t="s">
        <v>2445</v>
      </c>
      <c r="E1910" s="71">
        <v>87062.66</v>
      </c>
    </row>
    <row r="1911" spans="1:5" s="79" customFormat="1" x14ac:dyDescent="0.25">
      <c r="A1911" s="114"/>
      <c r="B1911" s="148"/>
      <c r="C1911" s="108" t="s">
        <v>72</v>
      </c>
      <c r="D1911" s="108" t="s">
        <v>2446</v>
      </c>
      <c r="E1911" s="71">
        <v>74040.94</v>
      </c>
    </row>
    <row r="1912" spans="1:5" s="79" customFormat="1" x14ac:dyDescent="0.25">
      <c r="A1912" s="114"/>
      <c r="B1912" s="148"/>
      <c r="C1912" s="108" t="s">
        <v>72</v>
      </c>
      <c r="D1912" s="108" t="s">
        <v>2447</v>
      </c>
      <c r="E1912" s="71">
        <v>63255.97</v>
      </c>
    </row>
    <row r="1913" spans="1:5" s="79" customFormat="1" x14ac:dyDescent="0.25">
      <c r="A1913" s="114"/>
      <c r="B1913" s="148"/>
      <c r="C1913" s="108" t="s">
        <v>72</v>
      </c>
      <c r="D1913" s="108" t="s">
        <v>2448</v>
      </c>
      <c r="E1913" s="71">
        <v>73553.56</v>
      </c>
    </row>
    <row r="1914" spans="1:5" s="79" customFormat="1" ht="15.75" customHeight="1" x14ac:dyDescent="0.25">
      <c r="A1914" s="114">
        <v>498</v>
      </c>
      <c r="B1914" s="148" t="s">
        <v>2449</v>
      </c>
      <c r="C1914" s="108" t="s">
        <v>65</v>
      </c>
      <c r="D1914" s="108" t="s">
        <v>2450</v>
      </c>
      <c r="E1914" s="71">
        <v>82635.100000000006</v>
      </c>
    </row>
    <row r="1915" spans="1:5" s="79" customFormat="1" x14ac:dyDescent="0.25">
      <c r="A1915" s="114"/>
      <c r="B1915" s="148"/>
      <c r="C1915" s="108" t="s">
        <v>66</v>
      </c>
      <c r="D1915" s="108" t="s">
        <v>2451</v>
      </c>
      <c r="E1915" s="71">
        <v>70185.929999999993</v>
      </c>
    </row>
    <row r="1916" spans="1:5" s="79" customFormat="1" x14ac:dyDescent="0.25">
      <c r="A1916" s="114"/>
      <c r="B1916" s="148"/>
      <c r="C1916" s="108" t="s">
        <v>66</v>
      </c>
      <c r="D1916" s="108" t="s">
        <v>2452</v>
      </c>
      <c r="E1916" s="71">
        <v>56533.01</v>
      </c>
    </row>
    <row r="1917" spans="1:5" s="79" customFormat="1" x14ac:dyDescent="0.25">
      <c r="A1917" s="114">
        <v>499</v>
      </c>
      <c r="B1917" s="148" t="s">
        <v>2453</v>
      </c>
      <c r="C1917" s="108" t="s">
        <v>121</v>
      </c>
      <c r="D1917" s="108" t="s">
        <v>2454</v>
      </c>
      <c r="E1917" s="71">
        <v>157169.76999999999</v>
      </c>
    </row>
    <row r="1918" spans="1:5" s="79" customFormat="1" x14ac:dyDescent="0.25">
      <c r="A1918" s="114"/>
      <c r="B1918" s="148"/>
      <c r="C1918" s="108" t="s">
        <v>72</v>
      </c>
      <c r="D1918" s="108" t="s">
        <v>2455</v>
      </c>
      <c r="E1918" s="71">
        <v>68401.570000000007</v>
      </c>
    </row>
    <row r="1919" spans="1:5" s="79" customFormat="1" x14ac:dyDescent="0.25">
      <c r="A1919" s="114"/>
      <c r="B1919" s="148"/>
      <c r="C1919" s="108" t="s">
        <v>72</v>
      </c>
      <c r="D1919" s="108" t="s">
        <v>2456</v>
      </c>
      <c r="E1919" s="71">
        <v>69838.539999999994</v>
      </c>
    </row>
    <row r="1920" spans="1:5" s="79" customFormat="1" x14ac:dyDescent="0.25">
      <c r="A1920" s="114"/>
      <c r="B1920" s="148"/>
      <c r="C1920" s="108" t="s">
        <v>66</v>
      </c>
      <c r="D1920" s="108" t="s">
        <v>2457</v>
      </c>
      <c r="E1920" s="71">
        <v>46370.89</v>
      </c>
    </row>
    <row r="1921" spans="1:5" s="79" customFormat="1" x14ac:dyDescent="0.25">
      <c r="A1921" s="114"/>
      <c r="B1921" s="148"/>
      <c r="C1921" s="108" t="s">
        <v>34</v>
      </c>
      <c r="D1921" s="108" t="s">
        <v>2458</v>
      </c>
      <c r="E1921" s="71">
        <v>81896.39</v>
      </c>
    </row>
    <row r="1922" spans="1:5" s="79" customFormat="1" ht="15.75" customHeight="1" x14ac:dyDescent="0.25">
      <c r="A1922" s="114">
        <v>500</v>
      </c>
      <c r="B1922" s="148" t="s">
        <v>2459</v>
      </c>
      <c r="C1922" s="108" t="s">
        <v>65</v>
      </c>
      <c r="D1922" s="108" t="s">
        <v>2460</v>
      </c>
      <c r="E1922" s="71">
        <v>87634.49</v>
      </c>
    </row>
    <row r="1923" spans="1:5" s="79" customFormat="1" x14ac:dyDescent="0.25">
      <c r="A1923" s="114"/>
      <c r="B1923" s="148"/>
      <c r="C1923" s="108" t="s">
        <v>72</v>
      </c>
      <c r="D1923" s="108" t="s">
        <v>2461</v>
      </c>
      <c r="E1923" s="71">
        <v>73175.58</v>
      </c>
    </row>
    <row r="1924" spans="1:5" s="79" customFormat="1" x14ac:dyDescent="0.25">
      <c r="A1924" s="114"/>
      <c r="B1924" s="148"/>
      <c r="C1924" s="108" t="s">
        <v>72</v>
      </c>
      <c r="D1924" s="108" t="s">
        <v>2462</v>
      </c>
      <c r="E1924" s="71">
        <v>70060.73</v>
      </c>
    </row>
    <row r="1925" spans="1:5" s="20" customFormat="1" ht="31.5" x14ac:dyDescent="0.25">
      <c r="A1925" s="114">
        <v>501</v>
      </c>
      <c r="B1925" s="148" t="s">
        <v>2463</v>
      </c>
      <c r="C1925" s="108" t="s">
        <v>65</v>
      </c>
      <c r="D1925" s="108" t="s">
        <v>2464</v>
      </c>
      <c r="E1925" s="71">
        <v>175949.06</v>
      </c>
    </row>
    <row r="1926" spans="1:5" s="20" customFormat="1" x14ac:dyDescent="0.25">
      <c r="A1926" s="114"/>
      <c r="B1926" s="148"/>
      <c r="C1926" s="108" t="s">
        <v>2345</v>
      </c>
      <c r="D1926" s="108" t="s">
        <v>2465</v>
      </c>
      <c r="E1926" s="71">
        <v>92097.2</v>
      </c>
    </row>
    <row r="1927" spans="1:5" s="20" customFormat="1" x14ac:dyDescent="0.25">
      <c r="A1927" s="114"/>
      <c r="B1927" s="148"/>
      <c r="C1927" s="108" t="s">
        <v>72</v>
      </c>
      <c r="D1927" s="108" t="s">
        <v>2466</v>
      </c>
      <c r="E1927" s="71">
        <v>67977.39</v>
      </c>
    </row>
    <row r="1928" spans="1:5" s="20" customFormat="1" x14ac:dyDescent="0.25">
      <c r="A1928" s="114"/>
      <c r="B1928" s="148"/>
      <c r="C1928" s="108" t="s">
        <v>72</v>
      </c>
      <c r="D1928" s="108" t="s">
        <v>2467</v>
      </c>
      <c r="E1928" s="71">
        <v>45487.88</v>
      </c>
    </row>
    <row r="1929" spans="1:5" s="80" customFormat="1" x14ac:dyDescent="0.25">
      <c r="A1929" s="114"/>
      <c r="B1929" s="148"/>
      <c r="C1929" s="108" t="s">
        <v>72</v>
      </c>
      <c r="D1929" s="108" t="s">
        <v>2468</v>
      </c>
      <c r="E1929" s="71">
        <v>58709.74</v>
      </c>
    </row>
    <row r="1930" spans="1:5" s="81" customFormat="1" ht="18" customHeight="1" x14ac:dyDescent="0.25">
      <c r="A1930" s="112">
        <v>502</v>
      </c>
      <c r="B1930" s="167" t="s">
        <v>2469</v>
      </c>
      <c r="C1930" s="39" t="s">
        <v>65</v>
      </c>
      <c r="D1930" s="39" t="s">
        <v>2470</v>
      </c>
      <c r="E1930" s="39">
        <v>123817.37</v>
      </c>
    </row>
    <row r="1931" spans="1:5" s="81" customFormat="1" x14ac:dyDescent="0.25">
      <c r="A1931" s="113"/>
      <c r="B1931" s="168"/>
      <c r="C1931" s="39" t="s">
        <v>2471</v>
      </c>
      <c r="D1931" s="39" t="s">
        <v>2472</v>
      </c>
      <c r="E1931" s="70">
        <v>90960.95</v>
      </c>
    </row>
    <row r="1932" spans="1:5" s="81" customFormat="1" x14ac:dyDescent="0.25">
      <c r="A1932" s="113"/>
      <c r="B1932" s="168"/>
      <c r="C1932" s="39" t="s">
        <v>72</v>
      </c>
      <c r="D1932" s="39" t="s">
        <v>2473</v>
      </c>
      <c r="E1932" s="39">
        <v>85180.67</v>
      </c>
    </row>
    <row r="1933" spans="1:5" s="81" customFormat="1" x14ac:dyDescent="0.25">
      <c r="A1933" s="113"/>
      <c r="B1933" s="168"/>
      <c r="C1933" s="39" t="s">
        <v>72</v>
      </c>
      <c r="D1933" s="39" t="s">
        <v>2474</v>
      </c>
      <c r="E1933" s="39">
        <v>102189.11</v>
      </c>
    </row>
    <row r="1934" spans="1:5" s="81" customFormat="1" ht="33" customHeight="1" x14ac:dyDescent="0.25">
      <c r="A1934" s="115"/>
      <c r="B1934" s="168"/>
      <c r="C1934" s="39" t="s">
        <v>18</v>
      </c>
      <c r="D1934" s="39" t="s">
        <v>2475</v>
      </c>
      <c r="E1934" s="39">
        <v>108531.08</v>
      </c>
    </row>
    <row r="1935" spans="1:5" s="81" customFormat="1" x14ac:dyDescent="0.25">
      <c r="A1935" s="112">
        <v>503</v>
      </c>
      <c r="B1935" s="167" t="s">
        <v>2476</v>
      </c>
      <c r="C1935" s="39" t="s">
        <v>65</v>
      </c>
      <c r="D1935" s="39" t="s">
        <v>2477</v>
      </c>
      <c r="E1935" s="39">
        <v>114900.01</v>
      </c>
    </row>
    <row r="1936" spans="1:5" s="81" customFormat="1" x14ac:dyDescent="0.25">
      <c r="A1936" s="113"/>
      <c r="B1936" s="168"/>
      <c r="C1936" s="39" t="s">
        <v>72</v>
      </c>
      <c r="D1936" s="39" t="s">
        <v>1246</v>
      </c>
      <c r="E1936" s="39">
        <v>77891.53</v>
      </c>
    </row>
    <row r="1937" spans="1:5" s="81" customFormat="1" x14ac:dyDescent="0.25">
      <c r="A1937" s="113"/>
      <c r="B1937" s="168"/>
      <c r="C1937" s="39" t="s">
        <v>72</v>
      </c>
      <c r="D1937" s="39" t="s">
        <v>2478</v>
      </c>
      <c r="E1937" s="39">
        <v>67942.94</v>
      </c>
    </row>
    <row r="1938" spans="1:5" s="81" customFormat="1" x14ac:dyDescent="0.25">
      <c r="A1938" s="112">
        <v>504</v>
      </c>
      <c r="B1938" s="167" t="s">
        <v>2479</v>
      </c>
      <c r="C1938" s="39" t="s">
        <v>65</v>
      </c>
      <c r="D1938" s="39" t="s">
        <v>2480</v>
      </c>
      <c r="E1938" s="71">
        <v>102135.42</v>
      </c>
    </row>
    <row r="1939" spans="1:5" s="81" customFormat="1" ht="13.9" customHeight="1" x14ac:dyDescent="0.25">
      <c r="A1939" s="113"/>
      <c r="B1939" s="168"/>
      <c r="C1939" s="39" t="s">
        <v>72</v>
      </c>
      <c r="D1939" s="39" t="s">
        <v>2481</v>
      </c>
      <c r="E1939" s="71">
        <v>54747.08</v>
      </c>
    </row>
    <row r="1940" spans="1:5" s="81" customFormat="1" x14ac:dyDescent="0.25">
      <c r="A1940" s="112">
        <v>505</v>
      </c>
      <c r="B1940" s="167" t="s">
        <v>2482</v>
      </c>
      <c r="C1940" s="39" t="s">
        <v>65</v>
      </c>
      <c r="D1940" s="39" t="s">
        <v>2483</v>
      </c>
      <c r="E1940" s="71">
        <v>114143.45</v>
      </c>
    </row>
    <row r="1941" spans="1:5" s="81" customFormat="1" x14ac:dyDescent="0.25">
      <c r="A1941" s="113"/>
      <c r="B1941" s="168"/>
      <c r="C1941" s="39" t="s">
        <v>66</v>
      </c>
      <c r="D1941" s="39" t="s">
        <v>2484</v>
      </c>
      <c r="E1941" s="71">
        <v>56287.040000000001</v>
      </c>
    </row>
    <row r="1942" spans="1:5" s="81" customFormat="1" x14ac:dyDescent="0.25">
      <c r="A1942" s="113"/>
      <c r="B1942" s="168"/>
      <c r="C1942" s="39" t="s">
        <v>66</v>
      </c>
      <c r="D1942" s="39" t="s">
        <v>2485</v>
      </c>
      <c r="E1942" s="71">
        <v>48221.2</v>
      </c>
    </row>
    <row r="1943" spans="1:5" s="81" customFormat="1" x14ac:dyDescent="0.25">
      <c r="A1943" s="113"/>
      <c r="B1943" s="168"/>
      <c r="C1943" s="39" t="s">
        <v>18</v>
      </c>
      <c r="D1943" s="39" t="s">
        <v>2486</v>
      </c>
      <c r="E1943" s="71">
        <v>57750.86</v>
      </c>
    </row>
    <row r="1944" spans="1:5" s="81" customFormat="1" x14ac:dyDescent="0.25">
      <c r="A1944" s="112">
        <v>506</v>
      </c>
      <c r="B1944" s="167" t="s">
        <v>2487</v>
      </c>
      <c r="C1944" s="39" t="s">
        <v>65</v>
      </c>
      <c r="D1944" s="39" t="s">
        <v>2488</v>
      </c>
      <c r="E1944" s="39">
        <v>107707.59</v>
      </c>
    </row>
    <row r="1945" spans="1:5" s="81" customFormat="1" ht="39" customHeight="1" x14ac:dyDescent="0.25">
      <c r="A1945" s="113"/>
      <c r="B1945" s="168"/>
      <c r="C1945" s="39" t="s">
        <v>72</v>
      </c>
      <c r="D1945" s="39" t="s">
        <v>2489</v>
      </c>
      <c r="E1945" s="39">
        <v>95261.78</v>
      </c>
    </row>
    <row r="1946" spans="1:5" s="81" customFormat="1" x14ac:dyDescent="0.25">
      <c r="A1946" s="113"/>
      <c r="B1946" s="168"/>
      <c r="C1946" s="39" t="s">
        <v>72</v>
      </c>
      <c r="D1946" s="39" t="s">
        <v>2490</v>
      </c>
      <c r="E1946" s="39">
        <v>79931.22</v>
      </c>
    </row>
    <row r="1947" spans="1:5" s="81" customFormat="1" x14ac:dyDescent="0.25">
      <c r="A1947" s="115"/>
      <c r="B1947" s="169"/>
      <c r="C1947" s="39" t="s">
        <v>18</v>
      </c>
      <c r="D1947" s="39" t="s">
        <v>2491</v>
      </c>
      <c r="E1947" s="39">
        <v>81137.67</v>
      </c>
    </row>
    <row r="1948" spans="1:5" s="81" customFormat="1" x14ac:dyDescent="0.25">
      <c r="A1948" s="127">
        <v>507</v>
      </c>
      <c r="B1948" s="167" t="s">
        <v>2492</v>
      </c>
      <c r="C1948" s="82" t="s">
        <v>65</v>
      </c>
      <c r="D1948" s="82" t="s">
        <v>2493</v>
      </c>
      <c r="E1948" s="83">
        <v>111418.66</v>
      </c>
    </row>
    <row r="1949" spans="1:5" s="81" customFormat="1" x14ac:dyDescent="0.25">
      <c r="A1949" s="121"/>
      <c r="B1949" s="168"/>
      <c r="C1949" s="40" t="s">
        <v>2494</v>
      </c>
      <c r="D1949" s="84" t="s">
        <v>2495</v>
      </c>
      <c r="E1949" s="83">
        <v>10633.5075</v>
      </c>
    </row>
    <row r="1950" spans="1:5" s="81" customFormat="1" x14ac:dyDescent="0.25">
      <c r="A1950" s="121"/>
      <c r="B1950" s="168"/>
      <c r="C1950" s="40" t="s">
        <v>72</v>
      </c>
      <c r="D1950" s="84" t="s">
        <v>2496</v>
      </c>
      <c r="E1950" s="83">
        <v>63744.385454545452</v>
      </c>
    </row>
    <row r="1951" spans="1:5" s="81" customFormat="1" x14ac:dyDescent="0.25">
      <c r="A1951" s="121"/>
      <c r="B1951" s="168"/>
      <c r="C1951" s="40" t="s">
        <v>18</v>
      </c>
      <c r="D1951" s="84" t="s">
        <v>2497</v>
      </c>
      <c r="E1951" s="83">
        <v>75288.941666666666</v>
      </c>
    </row>
    <row r="1952" spans="1:5" s="81" customFormat="1" x14ac:dyDescent="0.25">
      <c r="A1952" s="121"/>
      <c r="B1952" s="168"/>
      <c r="C1952" s="40" t="s">
        <v>2498</v>
      </c>
      <c r="D1952" s="84" t="s">
        <v>2499</v>
      </c>
      <c r="E1952" s="83">
        <v>29032.25</v>
      </c>
    </row>
    <row r="1953" spans="1:5" s="81" customFormat="1" ht="14.45" customHeight="1" x14ac:dyDescent="0.25">
      <c r="A1953" s="112">
        <v>508</v>
      </c>
      <c r="B1953" s="167" t="s">
        <v>2500</v>
      </c>
      <c r="C1953" s="39" t="s">
        <v>65</v>
      </c>
      <c r="D1953" s="39" t="s">
        <v>2501</v>
      </c>
      <c r="E1953" s="71">
        <v>99956.64</v>
      </c>
    </row>
    <row r="1954" spans="1:5" s="81" customFormat="1" x14ac:dyDescent="0.25">
      <c r="A1954" s="113"/>
      <c r="B1954" s="168"/>
      <c r="C1954" s="39" t="s">
        <v>72</v>
      </c>
      <c r="D1954" s="39" t="s">
        <v>2502</v>
      </c>
      <c r="E1954" s="71">
        <v>110447.75</v>
      </c>
    </row>
    <row r="1955" spans="1:5" s="81" customFormat="1" x14ac:dyDescent="0.25">
      <c r="A1955" s="113"/>
      <c r="B1955" s="168"/>
      <c r="C1955" s="39" t="s">
        <v>72</v>
      </c>
      <c r="D1955" s="39" t="s">
        <v>2503</v>
      </c>
      <c r="E1955" s="71">
        <v>99718.99</v>
      </c>
    </row>
    <row r="1956" spans="1:5" s="81" customFormat="1" ht="21" customHeight="1" x14ac:dyDescent="0.25">
      <c r="A1956" s="115"/>
      <c r="B1956" s="169"/>
      <c r="C1956" s="39" t="s">
        <v>18</v>
      </c>
      <c r="D1956" s="39" t="s">
        <v>2504</v>
      </c>
      <c r="E1956" s="71">
        <v>64870.62</v>
      </c>
    </row>
    <row r="1957" spans="1:5" s="81" customFormat="1" x14ac:dyDescent="0.25">
      <c r="A1957" s="112">
        <v>509</v>
      </c>
      <c r="B1957" s="167" t="s">
        <v>2505</v>
      </c>
      <c r="C1957" s="85" t="s">
        <v>65</v>
      </c>
      <c r="D1957" s="86" t="s">
        <v>2506</v>
      </c>
      <c r="E1957" s="85">
        <v>100696.2</v>
      </c>
    </row>
    <row r="1958" spans="1:5" s="81" customFormat="1" x14ac:dyDescent="0.25">
      <c r="A1958" s="113"/>
      <c r="B1958" s="168"/>
      <c r="C1958" s="85" t="s">
        <v>66</v>
      </c>
      <c r="D1958" s="86" t="s">
        <v>2507</v>
      </c>
      <c r="E1958" s="85">
        <v>55889.72</v>
      </c>
    </row>
    <row r="1959" spans="1:5" s="81" customFormat="1" x14ac:dyDescent="0.25">
      <c r="A1959" s="113"/>
      <c r="B1959" s="168"/>
      <c r="C1959" s="85" t="s">
        <v>66</v>
      </c>
      <c r="D1959" s="86" t="s">
        <v>2508</v>
      </c>
      <c r="E1959" s="85">
        <v>88151.02</v>
      </c>
    </row>
    <row r="1960" spans="1:5" s="81" customFormat="1" x14ac:dyDescent="0.25">
      <c r="A1960" s="112">
        <v>510</v>
      </c>
      <c r="B1960" s="167" t="s">
        <v>2509</v>
      </c>
      <c r="C1960" s="39" t="s">
        <v>65</v>
      </c>
      <c r="D1960" s="39" t="s">
        <v>2510</v>
      </c>
      <c r="E1960" s="39">
        <v>115172.62</v>
      </c>
    </row>
    <row r="1961" spans="1:5" s="81" customFormat="1" x14ac:dyDescent="0.25">
      <c r="A1961" s="113"/>
      <c r="B1961" s="168"/>
      <c r="C1961" s="39" t="s">
        <v>66</v>
      </c>
      <c r="D1961" s="39" t="s">
        <v>2511</v>
      </c>
      <c r="E1961" s="39">
        <v>74715.039999999994</v>
      </c>
    </row>
    <row r="1962" spans="1:5" s="81" customFormat="1" x14ac:dyDescent="0.25">
      <c r="A1962" s="113"/>
      <c r="B1962" s="168"/>
      <c r="C1962" s="39" t="s">
        <v>66</v>
      </c>
      <c r="D1962" s="39" t="s">
        <v>2512</v>
      </c>
      <c r="E1962" s="39">
        <v>58160.55</v>
      </c>
    </row>
    <row r="1963" spans="1:5" s="81" customFormat="1" x14ac:dyDescent="0.25">
      <c r="A1963" s="112">
        <v>511</v>
      </c>
      <c r="B1963" s="167" t="s">
        <v>2513</v>
      </c>
      <c r="C1963" s="39" t="s">
        <v>65</v>
      </c>
      <c r="D1963" s="39" t="s">
        <v>2514</v>
      </c>
      <c r="E1963" s="39">
        <v>116051.54</v>
      </c>
    </row>
    <row r="1964" spans="1:5" s="81" customFormat="1" x14ac:dyDescent="0.25">
      <c r="A1964" s="113"/>
      <c r="B1964" s="168"/>
      <c r="C1964" s="39" t="s">
        <v>66</v>
      </c>
      <c r="D1964" s="39" t="s">
        <v>2515</v>
      </c>
      <c r="E1964" s="39">
        <v>77308.06</v>
      </c>
    </row>
    <row r="1965" spans="1:5" s="81" customFormat="1" x14ac:dyDescent="0.25">
      <c r="A1965" s="113"/>
      <c r="B1965" s="168"/>
      <c r="C1965" s="39" t="s">
        <v>66</v>
      </c>
      <c r="D1965" s="39" t="s">
        <v>2516</v>
      </c>
      <c r="E1965" s="39">
        <v>66312.73</v>
      </c>
    </row>
    <row r="1966" spans="1:5" s="81" customFormat="1" x14ac:dyDescent="0.25">
      <c r="A1966" s="113"/>
      <c r="B1966" s="168"/>
      <c r="C1966" s="39" t="s">
        <v>18</v>
      </c>
      <c r="D1966" s="39" t="s">
        <v>2517</v>
      </c>
      <c r="E1966" s="39">
        <v>100331.91</v>
      </c>
    </row>
    <row r="1967" spans="1:5" s="81" customFormat="1" ht="27.75" customHeight="1" x14ac:dyDescent="0.25">
      <c r="A1967" s="112">
        <v>512</v>
      </c>
      <c r="B1967" s="167" t="s">
        <v>2518</v>
      </c>
      <c r="C1967" s="39" t="s">
        <v>65</v>
      </c>
      <c r="D1967" s="39" t="s">
        <v>2519</v>
      </c>
      <c r="E1967" s="70">
        <v>103124.66666666667</v>
      </c>
    </row>
    <row r="1968" spans="1:5" s="81" customFormat="1" x14ac:dyDescent="0.25">
      <c r="A1968" s="113"/>
      <c r="B1968" s="168"/>
      <c r="C1968" s="39" t="s">
        <v>72</v>
      </c>
      <c r="D1968" s="39" t="s">
        <v>2520</v>
      </c>
      <c r="E1968" s="70">
        <v>75186.39</v>
      </c>
    </row>
    <row r="1969" spans="1:5" s="81" customFormat="1" x14ac:dyDescent="0.25">
      <c r="A1969" s="113"/>
      <c r="B1969" s="168"/>
      <c r="C1969" s="39" t="s">
        <v>72</v>
      </c>
      <c r="D1969" s="39" t="s">
        <v>2521</v>
      </c>
      <c r="E1969" s="70">
        <v>72095.820000000007</v>
      </c>
    </row>
    <row r="1970" spans="1:5" s="81" customFormat="1" x14ac:dyDescent="0.25">
      <c r="A1970" s="112">
        <v>513</v>
      </c>
      <c r="B1970" s="167" t="s">
        <v>2522</v>
      </c>
      <c r="C1970" s="39" t="s">
        <v>65</v>
      </c>
      <c r="D1970" s="39" t="s">
        <v>2523</v>
      </c>
      <c r="E1970" s="39">
        <v>120316.23</v>
      </c>
    </row>
    <row r="1971" spans="1:5" s="81" customFormat="1" x14ac:dyDescent="0.25">
      <c r="A1971" s="113"/>
      <c r="B1971" s="168"/>
      <c r="C1971" s="39" t="s">
        <v>18</v>
      </c>
      <c r="D1971" s="39" t="s">
        <v>2524</v>
      </c>
      <c r="E1971" s="39">
        <v>96769.919999999998</v>
      </c>
    </row>
    <row r="1972" spans="1:5" s="81" customFormat="1" x14ac:dyDescent="0.25">
      <c r="A1972" s="113"/>
      <c r="B1972" s="168"/>
      <c r="C1972" s="39" t="s">
        <v>66</v>
      </c>
      <c r="D1972" s="39" t="s">
        <v>2525</v>
      </c>
      <c r="E1972" s="39">
        <v>96815.43</v>
      </c>
    </row>
    <row r="1973" spans="1:5" s="81" customFormat="1" x14ac:dyDescent="0.25">
      <c r="A1973" s="113"/>
      <c r="B1973" s="168"/>
      <c r="C1973" s="39" t="s">
        <v>66</v>
      </c>
      <c r="D1973" s="39" t="s">
        <v>2526</v>
      </c>
      <c r="E1973" s="39">
        <v>101659.11</v>
      </c>
    </row>
    <row r="1974" spans="1:5" s="81" customFormat="1" x14ac:dyDescent="0.25">
      <c r="A1974" s="113"/>
      <c r="B1974" s="168"/>
      <c r="C1974" s="39" t="s">
        <v>66</v>
      </c>
      <c r="D1974" s="39" t="s">
        <v>2527</v>
      </c>
      <c r="E1974" s="39">
        <v>89633.97</v>
      </c>
    </row>
    <row r="1975" spans="1:5" s="81" customFormat="1" ht="20.45" customHeight="1" x14ac:dyDescent="0.25">
      <c r="A1975" s="115"/>
      <c r="B1975" s="169"/>
      <c r="C1975" s="39" t="s">
        <v>66</v>
      </c>
      <c r="D1975" s="39" t="s">
        <v>2528</v>
      </c>
      <c r="E1975" s="39">
        <v>95878.06</v>
      </c>
    </row>
    <row r="1976" spans="1:5" s="81" customFormat="1" ht="26.45" customHeight="1" x14ac:dyDescent="0.25">
      <c r="A1976" s="112">
        <v>514</v>
      </c>
      <c r="B1976" s="167" t="s">
        <v>2529</v>
      </c>
      <c r="C1976" s="39" t="s">
        <v>121</v>
      </c>
      <c r="D1976" s="39" t="s">
        <v>2530</v>
      </c>
      <c r="E1976" s="71">
        <v>94183.64</v>
      </c>
    </row>
    <row r="1977" spans="1:5" s="81" customFormat="1" ht="26.45" customHeight="1" x14ac:dyDescent="0.25">
      <c r="A1977" s="113"/>
      <c r="B1977" s="168"/>
      <c r="C1977" s="39" t="s">
        <v>66</v>
      </c>
      <c r="D1977" s="39" t="s">
        <v>2531</v>
      </c>
      <c r="E1977" s="71">
        <v>35808.04</v>
      </c>
    </row>
    <row r="1978" spans="1:5" s="81" customFormat="1" ht="26.45" customHeight="1" x14ac:dyDescent="0.25">
      <c r="A1978" s="113"/>
      <c r="B1978" s="168"/>
      <c r="C1978" s="39" t="s">
        <v>66</v>
      </c>
      <c r="D1978" s="39" t="s">
        <v>2532</v>
      </c>
      <c r="E1978" s="71">
        <v>44277.25</v>
      </c>
    </row>
    <row r="1979" spans="1:5" s="81" customFormat="1" ht="26.45" customHeight="1" x14ac:dyDescent="0.25">
      <c r="A1979" s="113"/>
      <c r="B1979" s="168"/>
      <c r="C1979" s="39" t="s">
        <v>66</v>
      </c>
      <c r="D1979" s="39" t="s">
        <v>2533</v>
      </c>
      <c r="E1979" s="71">
        <v>66905.72</v>
      </c>
    </row>
    <row r="1980" spans="1:5" s="81" customFormat="1" x14ac:dyDescent="0.25">
      <c r="A1980" s="112">
        <v>515</v>
      </c>
      <c r="B1980" s="167" t="s">
        <v>2534</v>
      </c>
      <c r="C1980" s="39" t="s">
        <v>65</v>
      </c>
      <c r="D1980" s="39" t="s">
        <v>2535</v>
      </c>
      <c r="E1980" s="39">
        <v>113529.74</v>
      </c>
    </row>
    <row r="1981" spans="1:5" s="81" customFormat="1" x14ac:dyDescent="0.25">
      <c r="A1981" s="113"/>
      <c r="B1981" s="168"/>
      <c r="C1981" s="39" t="s">
        <v>18</v>
      </c>
      <c r="D1981" s="39" t="s">
        <v>2536</v>
      </c>
      <c r="E1981" s="39">
        <v>74389.84</v>
      </c>
    </row>
    <row r="1982" spans="1:5" s="81" customFormat="1" x14ac:dyDescent="0.25">
      <c r="A1982" s="113"/>
      <c r="B1982" s="168"/>
      <c r="C1982" s="39" t="s">
        <v>66</v>
      </c>
      <c r="D1982" s="39" t="s">
        <v>2537</v>
      </c>
      <c r="E1982" s="39">
        <v>72040.77</v>
      </c>
    </row>
    <row r="1983" spans="1:5" s="81" customFormat="1" x14ac:dyDescent="0.25">
      <c r="A1983" s="113"/>
      <c r="B1983" s="168"/>
      <c r="C1983" s="39" t="s">
        <v>72</v>
      </c>
      <c r="D1983" s="39" t="s">
        <v>2538</v>
      </c>
      <c r="E1983" s="39">
        <v>58340.04</v>
      </c>
    </row>
    <row r="1984" spans="1:5" s="81" customFormat="1" x14ac:dyDescent="0.25">
      <c r="A1984" s="115"/>
      <c r="B1984" s="169"/>
      <c r="C1984" s="39" t="s">
        <v>72</v>
      </c>
      <c r="D1984" s="39" t="s">
        <v>2539</v>
      </c>
      <c r="E1984" s="39">
        <v>59411.68</v>
      </c>
    </row>
    <row r="1985" spans="1:9" s="81" customFormat="1" x14ac:dyDescent="0.25">
      <c r="A1985" s="112">
        <v>516</v>
      </c>
      <c r="B1985" s="167" t="s">
        <v>2540</v>
      </c>
      <c r="C1985" s="112" t="s">
        <v>65</v>
      </c>
      <c r="D1985" s="112" t="s">
        <v>2541</v>
      </c>
      <c r="E1985" s="123">
        <v>126577.22</v>
      </c>
    </row>
    <row r="1986" spans="1:9" s="81" customFormat="1" x14ac:dyDescent="0.25">
      <c r="A1986" s="113"/>
      <c r="B1986" s="168"/>
      <c r="C1986" s="115"/>
      <c r="D1986" s="115"/>
      <c r="E1986" s="124"/>
    </row>
    <row r="1987" spans="1:9" s="81" customFormat="1" x14ac:dyDescent="0.25">
      <c r="A1987" s="113"/>
      <c r="B1987" s="168"/>
      <c r="C1987" s="112" t="s">
        <v>72</v>
      </c>
      <c r="D1987" s="112" t="s">
        <v>2542</v>
      </c>
      <c r="E1987" s="125">
        <v>102875.68</v>
      </c>
    </row>
    <row r="1988" spans="1:9" s="81" customFormat="1" x14ac:dyDescent="0.25">
      <c r="A1988" s="113"/>
      <c r="B1988" s="168"/>
      <c r="C1988" s="115"/>
      <c r="D1988" s="115"/>
      <c r="E1988" s="126"/>
    </row>
    <row r="1989" spans="1:9" s="81" customFormat="1" x14ac:dyDescent="0.25">
      <c r="A1989" s="113"/>
      <c r="B1989" s="168"/>
      <c r="C1989" s="87" t="s">
        <v>66</v>
      </c>
      <c r="D1989" s="87" t="s">
        <v>2543</v>
      </c>
      <c r="E1989" s="71">
        <v>65099.06</v>
      </c>
    </row>
    <row r="1990" spans="1:9" s="81" customFormat="1" x14ac:dyDescent="0.25">
      <c r="A1990" s="115"/>
      <c r="B1990" s="169"/>
      <c r="C1990" s="87" t="s">
        <v>18</v>
      </c>
      <c r="D1990" s="87" t="s">
        <v>2544</v>
      </c>
      <c r="E1990" s="71">
        <v>70711.929999999993</v>
      </c>
    </row>
    <row r="1991" spans="1:9" s="81" customFormat="1" x14ac:dyDescent="0.25">
      <c r="A1991" s="112">
        <v>517</v>
      </c>
      <c r="B1991" s="167" t="s">
        <v>2545</v>
      </c>
      <c r="C1991" s="39" t="s">
        <v>65</v>
      </c>
      <c r="D1991" s="23" t="s">
        <v>2546</v>
      </c>
      <c r="E1991" s="39">
        <v>109146.56</v>
      </c>
    </row>
    <row r="1992" spans="1:9" s="81" customFormat="1" x14ac:dyDescent="0.25">
      <c r="A1992" s="113"/>
      <c r="B1992" s="168"/>
      <c r="C1992" s="39" t="s">
        <v>72</v>
      </c>
      <c r="D1992" s="23" t="s">
        <v>2547</v>
      </c>
      <c r="E1992" s="39">
        <v>82649.490000000005</v>
      </c>
    </row>
    <row r="1993" spans="1:9" s="81" customFormat="1" x14ac:dyDescent="0.25">
      <c r="A1993" s="113"/>
      <c r="B1993" s="168"/>
      <c r="C1993" s="39" t="s">
        <v>66</v>
      </c>
      <c r="D1993" s="23" t="s">
        <v>2548</v>
      </c>
      <c r="E1993" s="88">
        <v>97483.77</v>
      </c>
    </row>
    <row r="1994" spans="1:9" s="81" customFormat="1" x14ac:dyDescent="0.25">
      <c r="A1994" s="112">
        <v>518</v>
      </c>
      <c r="B1994" s="186" t="s">
        <v>2549</v>
      </c>
      <c r="C1994" s="39" t="s">
        <v>65</v>
      </c>
      <c r="D1994" s="39" t="s">
        <v>2550</v>
      </c>
      <c r="E1994" s="70">
        <v>112715.19</v>
      </c>
    </row>
    <row r="1995" spans="1:9" s="81" customFormat="1" x14ac:dyDescent="0.25">
      <c r="A1995" s="113"/>
      <c r="B1995" s="168"/>
      <c r="C1995" s="39" t="s">
        <v>72</v>
      </c>
      <c r="D1995" s="39" t="s">
        <v>2551</v>
      </c>
      <c r="E1995" s="70">
        <v>94566.74</v>
      </c>
    </row>
    <row r="1996" spans="1:9" s="81" customFormat="1" x14ac:dyDescent="0.25">
      <c r="A1996" s="113"/>
      <c r="B1996" s="168"/>
      <c r="C1996" s="39" t="s">
        <v>72</v>
      </c>
      <c r="D1996" s="39" t="s">
        <v>2552</v>
      </c>
      <c r="E1996" s="70">
        <v>98514.43</v>
      </c>
    </row>
    <row r="1997" spans="1:9" s="81" customFormat="1" ht="19.149999999999999" customHeight="1" x14ac:dyDescent="0.25">
      <c r="A1997" s="118">
        <v>519</v>
      </c>
      <c r="B1997" s="186" t="s">
        <v>2553</v>
      </c>
      <c r="C1997" s="39" t="s">
        <v>65</v>
      </c>
      <c r="D1997" s="39" t="s">
        <v>2554</v>
      </c>
      <c r="E1997" s="39">
        <v>111545.65</v>
      </c>
      <c r="F1997" s="78"/>
      <c r="G1997" s="78"/>
      <c r="H1997" s="78"/>
      <c r="I1997" s="89"/>
    </row>
    <row r="1998" spans="1:9" s="81" customFormat="1" ht="37.5" customHeight="1" x14ac:dyDescent="0.25">
      <c r="A1998" s="119"/>
      <c r="B1998" s="187"/>
      <c r="C1998" s="39" t="s">
        <v>66</v>
      </c>
      <c r="D1998" s="39" t="s">
        <v>2555</v>
      </c>
      <c r="E1998" s="39">
        <v>84129.9</v>
      </c>
      <c r="F1998" s="78"/>
      <c r="G1998" s="78"/>
      <c r="H1998" s="78"/>
      <c r="I1998" s="89"/>
    </row>
    <row r="1999" spans="1:9" s="81" customFormat="1" ht="37.5" customHeight="1" x14ac:dyDescent="0.25">
      <c r="A1999" s="117"/>
      <c r="B1999" s="168"/>
      <c r="C1999" s="39" t="s">
        <v>72</v>
      </c>
      <c r="D1999" s="39" t="s">
        <v>2556</v>
      </c>
      <c r="E1999" s="39">
        <v>56547.61</v>
      </c>
      <c r="F1999" s="78"/>
      <c r="G1999" s="78"/>
      <c r="H1999" s="78"/>
      <c r="I1999" s="89"/>
    </row>
    <row r="2000" spans="1:9" s="81" customFormat="1" x14ac:dyDescent="0.25">
      <c r="A2000" s="120">
        <v>520</v>
      </c>
      <c r="B2000" s="167" t="s">
        <v>2557</v>
      </c>
      <c r="C2000" s="39" t="s">
        <v>65</v>
      </c>
      <c r="D2000" s="39" t="s">
        <v>2558</v>
      </c>
      <c r="E2000" s="71">
        <v>113591.78</v>
      </c>
      <c r="F2000" s="78"/>
      <c r="G2000" s="78"/>
      <c r="H2000" s="78"/>
      <c r="I2000" s="89"/>
    </row>
    <row r="2001" spans="1:9" s="81" customFormat="1" x14ac:dyDescent="0.25">
      <c r="A2001" s="121"/>
      <c r="B2001" s="168"/>
      <c r="C2001" s="39" t="s">
        <v>66</v>
      </c>
      <c r="D2001" s="39" t="s">
        <v>2559</v>
      </c>
      <c r="E2001" s="71">
        <v>92242.82</v>
      </c>
      <c r="F2001" s="78"/>
      <c r="G2001" s="78"/>
      <c r="H2001" s="78"/>
      <c r="I2001" s="89"/>
    </row>
    <row r="2002" spans="1:9" s="81" customFormat="1" x14ac:dyDescent="0.25">
      <c r="A2002" s="121"/>
      <c r="B2002" s="168"/>
      <c r="C2002" s="39" t="s">
        <v>66</v>
      </c>
      <c r="D2002" s="39" t="s">
        <v>2560</v>
      </c>
      <c r="E2002" s="71">
        <v>89298.91</v>
      </c>
    </row>
    <row r="2003" spans="1:9" s="81" customFormat="1" ht="42.75" customHeight="1" x14ac:dyDescent="0.25">
      <c r="A2003" s="90">
        <v>521</v>
      </c>
      <c r="B2003" s="188" t="s">
        <v>2561</v>
      </c>
      <c r="C2003" s="39" t="s">
        <v>72</v>
      </c>
      <c r="D2003" s="39" t="s">
        <v>2562</v>
      </c>
      <c r="E2003" s="71">
        <v>72808.58</v>
      </c>
    </row>
    <row r="2004" spans="1:9" s="81" customFormat="1" ht="28.5" customHeight="1" x14ac:dyDescent="0.25">
      <c r="A2004" s="112">
        <v>522</v>
      </c>
      <c r="B2004" s="167" t="s">
        <v>2563</v>
      </c>
      <c r="C2004" s="39" t="s">
        <v>65</v>
      </c>
      <c r="D2004" s="39" t="s">
        <v>2564</v>
      </c>
      <c r="E2004" s="71">
        <v>107360.42</v>
      </c>
    </row>
    <row r="2005" spans="1:9" s="81" customFormat="1" ht="30" customHeight="1" x14ac:dyDescent="0.25">
      <c r="A2005" s="113"/>
      <c r="B2005" s="168"/>
      <c r="C2005" s="39" t="s">
        <v>66</v>
      </c>
      <c r="D2005" s="39" t="s">
        <v>2565</v>
      </c>
      <c r="E2005" s="71">
        <v>97199.1</v>
      </c>
    </row>
    <row r="2006" spans="1:9" s="81" customFormat="1" ht="26.25" customHeight="1" x14ac:dyDescent="0.25">
      <c r="A2006" s="116">
        <v>523</v>
      </c>
      <c r="B2006" s="167" t="s">
        <v>2566</v>
      </c>
      <c r="C2006" s="39" t="s">
        <v>65</v>
      </c>
      <c r="D2006" s="39" t="s">
        <v>2567</v>
      </c>
      <c r="E2006" s="71">
        <v>103044.96</v>
      </c>
    </row>
    <row r="2007" spans="1:9" s="81" customFormat="1" ht="26.25" customHeight="1" x14ac:dyDescent="0.25">
      <c r="A2007" s="117"/>
      <c r="B2007" s="168"/>
      <c r="C2007" s="39" t="s">
        <v>66</v>
      </c>
      <c r="D2007" s="39" t="s">
        <v>2568</v>
      </c>
      <c r="E2007" s="71">
        <v>89913.279999999999</v>
      </c>
    </row>
    <row r="2008" spans="1:9" s="81" customFormat="1" x14ac:dyDescent="0.25">
      <c r="A2008" s="122">
        <v>524</v>
      </c>
      <c r="B2008" s="148" t="s">
        <v>2569</v>
      </c>
      <c r="C2008" s="39" t="s">
        <v>65</v>
      </c>
      <c r="D2008" s="39" t="s">
        <v>2570</v>
      </c>
      <c r="E2008" s="39">
        <v>142818.09</v>
      </c>
    </row>
    <row r="2009" spans="1:9" s="81" customFormat="1" x14ac:dyDescent="0.25">
      <c r="A2009" s="122"/>
      <c r="B2009" s="148"/>
      <c r="C2009" s="85" t="s">
        <v>66</v>
      </c>
      <c r="D2009" s="39" t="s">
        <v>2571</v>
      </c>
      <c r="E2009" s="39">
        <v>119221.78</v>
      </c>
    </row>
    <row r="2010" spans="1:9" s="81" customFormat="1" x14ac:dyDescent="0.25">
      <c r="A2010" s="122"/>
      <c r="B2010" s="148"/>
      <c r="C2010" s="39" t="s">
        <v>34</v>
      </c>
      <c r="D2010" s="39" t="s">
        <v>2572</v>
      </c>
      <c r="E2010" s="39">
        <v>142177.72</v>
      </c>
    </row>
    <row r="2011" spans="1:9" s="81" customFormat="1" x14ac:dyDescent="0.25">
      <c r="A2011" s="116">
        <v>525</v>
      </c>
      <c r="B2011" s="167" t="s">
        <v>2573</v>
      </c>
      <c r="C2011" s="39" t="s">
        <v>65</v>
      </c>
      <c r="D2011" s="39" t="s">
        <v>2574</v>
      </c>
      <c r="E2011" s="39">
        <v>101305.11</v>
      </c>
    </row>
    <row r="2012" spans="1:9" s="81" customFormat="1" x14ac:dyDescent="0.25">
      <c r="A2012" s="117"/>
      <c r="B2012" s="168"/>
      <c r="C2012" s="39" t="s">
        <v>66</v>
      </c>
      <c r="D2012" s="39" t="s">
        <v>2575</v>
      </c>
      <c r="E2012" s="39">
        <v>102323.32</v>
      </c>
    </row>
    <row r="2013" spans="1:9" s="81" customFormat="1" x14ac:dyDescent="0.25">
      <c r="A2013" s="117"/>
      <c r="B2013" s="168"/>
      <c r="C2013" s="39" t="s">
        <v>72</v>
      </c>
      <c r="D2013" s="39" t="s">
        <v>2576</v>
      </c>
      <c r="E2013" s="39">
        <v>99564.95</v>
      </c>
    </row>
    <row r="2014" spans="1:9" s="81" customFormat="1" x14ac:dyDescent="0.25">
      <c r="A2014" s="90">
        <v>526</v>
      </c>
      <c r="B2014" s="107" t="s">
        <v>2577</v>
      </c>
      <c r="C2014" s="91" t="s">
        <v>65</v>
      </c>
      <c r="D2014" s="91" t="s">
        <v>2578</v>
      </c>
      <c r="E2014" s="91">
        <v>86015.09</v>
      </c>
    </row>
    <row r="2015" spans="1:9" s="81" customFormat="1" ht="33" customHeight="1" x14ac:dyDescent="0.25">
      <c r="A2015" s="112">
        <v>527</v>
      </c>
      <c r="B2015" s="189" t="s">
        <v>2579</v>
      </c>
      <c r="C2015" s="85" t="s">
        <v>65</v>
      </c>
      <c r="D2015" s="85" t="s">
        <v>2580</v>
      </c>
      <c r="E2015" s="92">
        <v>98725.66</v>
      </c>
    </row>
    <row r="2016" spans="1:9" s="81" customFormat="1" ht="27" customHeight="1" x14ac:dyDescent="0.25">
      <c r="A2016" s="113"/>
      <c r="B2016" s="190"/>
      <c r="C2016" s="85" t="s">
        <v>66</v>
      </c>
      <c r="D2016" s="85" t="s">
        <v>2581</v>
      </c>
      <c r="E2016" s="92">
        <v>78932.960000000006</v>
      </c>
    </row>
    <row r="2017" spans="1:5" s="81" customFormat="1" ht="27" customHeight="1" x14ac:dyDescent="0.25">
      <c r="A2017" s="115"/>
      <c r="B2017" s="191"/>
      <c r="C2017" s="85" t="s">
        <v>66</v>
      </c>
      <c r="D2017" s="85" t="s">
        <v>2582</v>
      </c>
      <c r="E2017" s="92">
        <v>49732.47</v>
      </c>
    </row>
    <row r="2018" spans="1:5" s="81" customFormat="1" x14ac:dyDescent="0.25">
      <c r="A2018" s="112">
        <v>528</v>
      </c>
      <c r="B2018" s="148" t="s">
        <v>2583</v>
      </c>
      <c r="C2018" s="39" t="s">
        <v>65</v>
      </c>
      <c r="D2018" s="39" t="s">
        <v>2584</v>
      </c>
      <c r="E2018" s="70">
        <v>95382</v>
      </c>
    </row>
    <row r="2019" spans="1:5" s="81" customFormat="1" x14ac:dyDescent="0.25">
      <c r="A2019" s="113"/>
      <c r="B2019" s="148"/>
      <c r="C2019" s="39" t="s">
        <v>72</v>
      </c>
      <c r="D2019" s="39" t="s">
        <v>2585</v>
      </c>
      <c r="E2019" s="70">
        <v>60383.72</v>
      </c>
    </row>
    <row r="2020" spans="1:5" s="81" customFormat="1" x14ac:dyDescent="0.25">
      <c r="A2020" s="113"/>
      <c r="B2020" s="148"/>
      <c r="C2020" s="39" t="s">
        <v>72</v>
      </c>
      <c r="D2020" s="39" t="s">
        <v>2586</v>
      </c>
      <c r="E2020" s="70">
        <v>60384.46</v>
      </c>
    </row>
    <row r="2021" spans="1:5" s="81" customFormat="1" x14ac:dyDescent="0.25">
      <c r="A2021" s="113"/>
      <c r="B2021" s="167"/>
      <c r="C2021" s="39" t="s">
        <v>72</v>
      </c>
      <c r="D2021" s="39" t="s">
        <v>2587</v>
      </c>
      <c r="E2021" s="70">
        <v>75480.149999999994</v>
      </c>
    </row>
    <row r="2022" spans="1:5" s="81" customFormat="1" ht="26.25" customHeight="1" x14ac:dyDescent="0.25">
      <c r="A2022" s="113"/>
      <c r="B2022" s="167"/>
      <c r="C2022" s="39" t="s">
        <v>18</v>
      </c>
      <c r="D2022" s="39" t="s">
        <v>2588</v>
      </c>
      <c r="E2022" s="70">
        <v>83309.759999999995</v>
      </c>
    </row>
    <row r="2023" spans="1:5" s="81" customFormat="1" x14ac:dyDescent="0.25">
      <c r="A2023" s="112">
        <v>529</v>
      </c>
      <c r="B2023" s="148" t="s">
        <v>2589</v>
      </c>
      <c r="C2023" s="39" t="s">
        <v>65</v>
      </c>
      <c r="D2023" s="39" t="s">
        <v>2590</v>
      </c>
      <c r="E2023" s="39">
        <v>102161.29</v>
      </c>
    </row>
    <row r="2024" spans="1:5" s="81" customFormat="1" x14ac:dyDescent="0.25">
      <c r="A2024" s="113"/>
      <c r="B2024" s="148"/>
      <c r="C2024" s="39" t="s">
        <v>66</v>
      </c>
      <c r="D2024" s="39" t="s">
        <v>476</v>
      </c>
      <c r="E2024" s="39">
        <v>57797.95</v>
      </c>
    </row>
    <row r="2025" spans="1:5" s="81" customFormat="1" ht="19.5" customHeight="1" x14ac:dyDescent="0.25">
      <c r="A2025" s="113"/>
      <c r="B2025" s="148"/>
      <c r="C2025" s="39" t="s">
        <v>18</v>
      </c>
      <c r="D2025" s="39" t="s">
        <v>2591</v>
      </c>
      <c r="E2025" s="39">
        <v>74325.02</v>
      </c>
    </row>
    <row r="2026" spans="1:5" s="81" customFormat="1" x14ac:dyDescent="0.25">
      <c r="A2026" s="112">
        <v>530</v>
      </c>
      <c r="B2026" s="148" t="s">
        <v>2592</v>
      </c>
      <c r="C2026" s="39" t="s">
        <v>65</v>
      </c>
      <c r="D2026" s="39" t="s">
        <v>2593</v>
      </c>
      <c r="E2026" s="98">
        <v>101783.05</v>
      </c>
    </row>
    <row r="2027" spans="1:5" s="81" customFormat="1" x14ac:dyDescent="0.25">
      <c r="A2027" s="113"/>
      <c r="B2027" s="148"/>
      <c r="C2027" s="39" t="s">
        <v>18</v>
      </c>
      <c r="D2027" s="39" t="s">
        <v>2594</v>
      </c>
      <c r="E2027" s="98">
        <v>89675.14</v>
      </c>
    </row>
    <row r="2028" spans="1:5" s="81" customFormat="1" x14ac:dyDescent="0.25">
      <c r="A2028" s="112">
        <v>531</v>
      </c>
      <c r="B2028" s="148" t="s">
        <v>2595</v>
      </c>
      <c r="C2028" s="39" t="s">
        <v>66</v>
      </c>
      <c r="D2028" s="39" t="s">
        <v>2596</v>
      </c>
      <c r="E2028" s="71">
        <v>124066.24000000001</v>
      </c>
    </row>
    <row r="2029" spans="1:5" s="81" customFormat="1" ht="16.149999999999999" customHeight="1" x14ac:dyDescent="0.25">
      <c r="A2029" s="113"/>
      <c r="B2029" s="148"/>
      <c r="C2029" s="39" t="s">
        <v>66</v>
      </c>
      <c r="D2029" s="39" t="s">
        <v>2597</v>
      </c>
      <c r="E2029" s="71">
        <v>154218.85999999999</v>
      </c>
    </row>
    <row r="2030" spans="1:5" s="81" customFormat="1" ht="47.25" customHeight="1" x14ac:dyDescent="0.25">
      <c r="A2030" s="113"/>
      <c r="B2030" s="148"/>
      <c r="C2030" s="39" t="s">
        <v>18</v>
      </c>
      <c r="D2030" s="39" t="s">
        <v>2598</v>
      </c>
      <c r="E2030" s="71">
        <v>125508</v>
      </c>
    </row>
    <row r="2031" spans="1:5" s="81" customFormat="1" x14ac:dyDescent="0.25">
      <c r="A2031" s="112">
        <v>532</v>
      </c>
      <c r="B2031" s="148" t="s">
        <v>2599</v>
      </c>
      <c r="C2031" s="39" t="s">
        <v>65</v>
      </c>
      <c r="D2031" s="39" t="s">
        <v>2600</v>
      </c>
      <c r="E2031" s="70">
        <v>117623.88</v>
      </c>
    </row>
    <row r="2032" spans="1:5" s="81" customFormat="1" ht="31.5" x14ac:dyDescent="0.25">
      <c r="A2032" s="113"/>
      <c r="B2032" s="148"/>
      <c r="C2032" s="39" t="s">
        <v>2601</v>
      </c>
      <c r="D2032" s="39" t="s">
        <v>2602</v>
      </c>
      <c r="E2032" s="70">
        <v>172854.64</v>
      </c>
    </row>
    <row r="2033" spans="1:5" s="81" customFormat="1" x14ac:dyDescent="0.25">
      <c r="A2033" s="113"/>
      <c r="B2033" s="148"/>
      <c r="C2033" s="39" t="s">
        <v>72</v>
      </c>
      <c r="D2033" s="39" t="s">
        <v>2603</v>
      </c>
      <c r="E2033" s="70">
        <v>141936.79999999999</v>
      </c>
    </row>
    <row r="2034" spans="1:5" s="81" customFormat="1" x14ac:dyDescent="0.25">
      <c r="A2034" s="113"/>
      <c r="B2034" s="148"/>
      <c r="C2034" s="39" t="s">
        <v>2604</v>
      </c>
      <c r="D2034" s="39" t="s">
        <v>2605</v>
      </c>
      <c r="E2034" s="70">
        <v>105273.1</v>
      </c>
    </row>
    <row r="2035" spans="1:5" s="81" customFormat="1" x14ac:dyDescent="0.25">
      <c r="A2035" s="113"/>
      <c r="B2035" s="148"/>
      <c r="C2035" s="39" t="s">
        <v>18</v>
      </c>
      <c r="D2035" s="39" t="s">
        <v>2606</v>
      </c>
      <c r="E2035" s="70">
        <v>126712</v>
      </c>
    </row>
    <row r="2036" spans="1:5" s="81" customFormat="1" x14ac:dyDescent="0.25">
      <c r="A2036" s="112">
        <v>533</v>
      </c>
      <c r="B2036" s="192" t="s">
        <v>2607</v>
      </c>
      <c r="C2036" s="39" t="s">
        <v>65</v>
      </c>
      <c r="D2036" s="39" t="s">
        <v>2608</v>
      </c>
      <c r="E2036" s="70">
        <v>160255.57999999999</v>
      </c>
    </row>
    <row r="2037" spans="1:5" s="81" customFormat="1" x14ac:dyDescent="0.25">
      <c r="A2037" s="113"/>
      <c r="B2037" s="192"/>
      <c r="C2037" s="39" t="s">
        <v>18</v>
      </c>
      <c r="D2037" s="39" t="s">
        <v>2609</v>
      </c>
      <c r="E2037" s="70">
        <v>143759.74</v>
      </c>
    </row>
    <row r="2038" spans="1:5" s="81" customFormat="1" x14ac:dyDescent="0.25">
      <c r="A2038" s="112">
        <v>534</v>
      </c>
      <c r="B2038" s="148" t="s">
        <v>2610</v>
      </c>
      <c r="C2038" s="39" t="s">
        <v>65</v>
      </c>
      <c r="D2038" s="39" t="s">
        <v>2611</v>
      </c>
      <c r="E2038" s="39">
        <v>95321.11</v>
      </c>
    </row>
    <row r="2039" spans="1:5" s="81" customFormat="1" ht="37.5" customHeight="1" x14ac:dyDescent="0.25">
      <c r="A2039" s="115"/>
      <c r="B2039" s="148"/>
      <c r="C2039" s="39" t="s">
        <v>18</v>
      </c>
      <c r="D2039" s="39" t="s">
        <v>2612</v>
      </c>
      <c r="E2039" s="39">
        <v>94100.15</v>
      </c>
    </row>
    <row r="2040" spans="1:5" x14ac:dyDescent="0.2">
      <c r="A2040" s="134">
        <f>MAX(A$2038:A2039)+1</f>
        <v>535</v>
      </c>
      <c r="B2040" s="152" t="s">
        <v>2613</v>
      </c>
      <c r="C2040" s="75" t="s">
        <v>65</v>
      </c>
      <c r="D2040" s="75" t="s">
        <v>2614</v>
      </c>
      <c r="E2040" s="100">
        <v>96225.405219907407</v>
      </c>
    </row>
    <row r="2041" spans="1:5" ht="31.5" x14ac:dyDescent="0.2">
      <c r="A2041" s="145"/>
      <c r="B2041" s="152"/>
      <c r="C2041" s="75" t="s">
        <v>2615</v>
      </c>
      <c r="D2041" s="75" t="s">
        <v>2616</v>
      </c>
      <c r="E2041" s="100">
        <v>83476.092022653713</v>
      </c>
    </row>
    <row r="2042" spans="1:5" ht="47.25" x14ac:dyDescent="0.2">
      <c r="A2042" s="145"/>
      <c r="B2042" s="152"/>
      <c r="C2042" s="75" t="s">
        <v>2617</v>
      </c>
      <c r="D2042" s="75" t="s">
        <v>2618</v>
      </c>
      <c r="E2042" s="100">
        <v>57433.871949152555</v>
      </c>
    </row>
    <row r="2043" spans="1:5" ht="47.25" x14ac:dyDescent="0.2">
      <c r="A2043" s="145"/>
      <c r="B2043" s="152"/>
      <c r="C2043" s="75" t="s">
        <v>2617</v>
      </c>
      <c r="D2043" s="75" t="s">
        <v>2496</v>
      </c>
      <c r="E2043" s="100">
        <v>73618.46100000001</v>
      </c>
    </row>
    <row r="2044" spans="1:5" ht="47.25" x14ac:dyDescent="0.2">
      <c r="A2044" s="145"/>
      <c r="B2044" s="152"/>
      <c r="C2044" s="75" t="s">
        <v>2617</v>
      </c>
      <c r="D2044" s="75" t="s">
        <v>2619</v>
      </c>
      <c r="E2044" s="100">
        <v>52216.969230769231</v>
      </c>
    </row>
    <row r="2045" spans="1:5" ht="47.25" x14ac:dyDescent="0.2">
      <c r="A2045" s="145"/>
      <c r="B2045" s="152"/>
      <c r="C2045" s="75" t="s">
        <v>2617</v>
      </c>
      <c r="D2045" s="75" t="s">
        <v>2620</v>
      </c>
      <c r="E2045" s="100">
        <v>85664.200588235297</v>
      </c>
    </row>
    <row r="2046" spans="1:5" x14ac:dyDescent="0.2">
      <c r="A2046" s="134">
        <f>MAX(A$2038:A2045)+1</f>
        <v>536</v>
      </c>
      <c r="B2046" s="152" t="s">
        <v>2621</v>
      </c>
      <c r="C2046" s="75" t="s">
        <v>65</v>
      </c>
      <c r="D2046" s="75" t="s">
        <v>2622</v>
      </c>
      <c r="E2046" s="100">
        <v>125946.14</v>
      </c>
    </row>
    <row r="2047" spans="1:5" ht="31.5" x14ac:dyDescent="0.2">
      <c r="A2047" s="145"/>
      <c r="B2047" s="152"/>
      <c r="C2047" s="75" t="s">
        <v>2322</v>
      </c>
      <c r="D2047" s="75" t="s">
        <v>2623</v>
      </c>
      <c r="E2047" s="100">
        <v>99988.37</v>
      </c>
    </row>
    <row r="2048" spans="1:5" ht="47.25" x14ac:dyDescent="0.2">
      <c r="A2048" s="145"/>
      <c r="B2048" s="152"/>
      <c r="C2048" s="75" t="s">
        <v>2314</v>
      </c>
      <c r="D2048" s="75" t="s">
        <v>2624</v>
      </c>
      <c r="E2048" s="100">
        <v>52693.34</v>
      </c>
    </row>
    <row r="2049" spans="1:5" ht="47.25" x14ac:dyDescent="0.2">
      <c r="A2049" s="145"/>
      <c r="B2049" s="152"/>
      <c r="C2049" s="75" t="s">
        <v>2314</v>
      </c>
      <c r="D2049" s="75" t="s">
        <v>2625</v>
      </c>
      <c r="E2049" s="100">
        <v>85633.39</v>
      </c>
    </row>
    <row r="2050" spans="1:5" x14ac:dyDescent="0.2">
      <c r="A2050" s="134">
        <f>MAX(A$2038:A2049)+1</f>
        <v>537</v>
      </c>
      <c r="B2050" s="152" t="s">
        <v>2626</v>
      </c>
      <c r="C2050" s="75" t="s">
        <v>65</v>
      </c>
      <c r="D2050" s="75" t="s">
        <v>2627</v>
      </c>
      <c r="E2050" s="100">
        <v>110433.46</v>
      </c>
    </row>
    <row r="2051" spans="1:5" ht="31.5" x14ac:dyDescent="0.2">
      <c r="A2051" s="145"/>
      <c r="B2051" s="152"/>
      <c r="C2051" s="75" t="s">
        <v>2322</v>
      </c>
      <c r="D2051" s="75" t="s">
        <v>2628</v>
      </c>
      <c r="E2051" s="100">
        <v>70355.97</v>
      </c>
    </row>
    <row r="2052" spans="1:5" ht="47.25" x14ac:dyDescent="0.2">
      <c r="A2052" s="145"/>
      <c r="B2052" s="152"/>
      <c r="C2052" s="75" t="s">
        <v>2314</v>
      </c>
      <c r="D2052" s="75" t="s">
        <v>2629</v>
      </c>
      <c r="E2052" s="100">
        <v>50863.26</v>
      </c>
    </row>
    <row r="2053" spans="1:5" x14ac:dyDescent="0.2">
      <c r="A2053" s="134">
        <f>MAX(A$2038:A2052)+1</f>
        <v>538</v>
      </c>
      <c r="B2053" s="152" t="s">
        <v>2630</v>
      </c>
      <c r="C2053" s="75" t="s">
        <v>65</v>
      </c>
      <c r="D2053" s="75" t="s">
        <v>2631</v>
      </c>
      <c r="E2053" s="100">
        <v>81598.23</v>
      </c>
    </row>
    <row r="2054" spans="1:5" ht="31.5" x14ac:dyDescent="0.2">
      <c r="A2054" s="145"/>
      <c r="B2054" s="152"/>
      <c r="C2054" s="75" t="s">
        <v>2322</v>
      </c>
      <c r="D2054" s="75" t="s">
        <v>2632</v>
      </c>
      <c r="E2054" s="100">
        <v>85210.68</v>
      </c>
    </row>
    <row r="2055" spans="1:5" ht="31.5" x14ac:dyDescent="0.2">
      <c r="A2055" s="145"/>
      <c r="B2055" s="152"/>
      <c r="C2055" s="75" t="s">
        <v>2322</v>
      </c>
      <c r="D2055" s="75" t="s">
        <v>2633</v>
      </c>
      <c r="E2055" s="100">
        <v>74277.100000000006</v>
      </c>
    </row>
    <row r="2056" spans="1:5" ht="47.25" x14ac:dyDescent="0.2">
      <c r="A2056" s="145"/>
      <c r="B2056" s="152"/>
      <c r="C2056" s="75" t="s">
        <v>2314</v>
      </c>
      <c r="D2056" s="75" t="s">
        <v>2634</v>
      </c>
      <c r="E2056" s="100">
        <v>71776.88</v>
      </c>
    </row>
    <row r="2057" spans="1:5" x14ac:dyDescent="0.2">
      <c r="A2057" s="134">
        <f>MAX(A$2038:A2056)+1</f>
        <v>539</v>
      </c>
      <c r="B2057" s="152" t="s">
        <v>2635</v>
      </c>
      <c r="C2057" s="75" t="s">
        <v>65</v>
      </c>
      <c r="D2057" s="75" t="s">
        <v>2636</v>
      </c>
      <c r="E2057" s="100">
        <v>95972.6</v>
      </c>
    </row>
    <row r="2058" spans="1:5" x14ac:dyDescent="0.2">
      <c r="A2058" s="145"/>
      <c r="B2058" s="152"/>
      <c r="C2058" s="75" t="s">
        <v>2637</v>
      </c>
      <c r="D2058" s="75" t="s">
        <v>2638</v>
      </c>
      <c r="E2058" s="100">
        <v>98274.91</v>
      </c>
    </row>
    <row r="2059" spans="1:5" x14ac:dyDescent="0.2">
      <c r="A2059" s="145"/>
      <c r="B2059" s="152"/>
      <c r="C2059" s="75" t="s">
        <v>2342</v>
      </c>
      <c r="D2059" s="75" t="s">
        <v>2639</v>
      </c>
      <c r="E2059" s="100">
        <v>18541.349999999999</v>
      </c>
    </row>
    <row r="2060" spans="1:5" x14ac:dyDescent="0.2">
      <c r="A2060" s="134">
        <f>MAX(A$2038:A2059)+1</f>
        <v>540</v>
      </c>
      <c r="B2060" s="152" t="s">
        <v>2640</v>
      </c>
      <c r="C2060" s="75" t="s">
        <v>65</v>
      </c>
      <c r="D2060" s="75" t="s">
        <v>2641</v>
      </c>
      <c r="E2060" s="100">
        <v>103385.98</v>
      </c>
    </row>
    <row r="2061" spans="1:5" ht="31.5" x14ac:dyDescent="0.2">
      <c r="A2061" s="145"/>
      <c r="B2061" s="152"/>
      <c r="C2061" s="75" t="s">
        <v>2322</v>
      </c>
      <c r="D2061" s="75" t="s">
        <v>2642</v>
      </c>
      <c r="E2061" s="100">
        <v>66570.27</v>
      </c>
    </row>
    <row r="2062" spans="1:5" ht="47.25" x14ac:dyDescent="0.2">
      <c r="A2062" s="145"/>
      <c r="B2062" s="152"/>
      <c r="C2062" s="75" t="s">
        <v>2643</v>
      </c>
      <c r="D2062" s="75" t="s">
        <v>2644</v>
      </c>
      <c r="E2062" s="100">
        <v>56507.63</v>
      </c>
    </row>
    <row r="2063" spans="1:5" x14ac:dyDescent="0.2">
      <c r="A2063" s="134">
        <f>MAX(A$2038:A2062)+1</f>
        <v>541</v>
      </c>
      <c r="B2063" s="152" t="s">
        <v>2645</v>
      </c>
      <c r="C2063" s="75" t="s">
        <v>65</v>
      </c>
      <c r="D2063" s="75" t="s">
        <v>2378</v>
      </c>
      <c r="E2063" s="105">
        <v>125184.84</v>
      </c>
    </row>
    <row r="2064" spans="1:5" x14ac:dyDescent="0.2">
      <c r="A2064" s="145"/>
      <c r="B2064" s="152"/>
      <c r="C2064" s="75" t="s">
        <v>2637</v>
      </c>
      <c r="D2064" s="75" t="s">
        <v>2646</v>
      </c>
      <c r="E2064" s="100">
        <v>106150.26</v>
      </c>
    </row>
    <row r="2065" spans="1:5" x14ac:dyDescent="0.2">
      <c r="A2065" s="145"/>
      <c r="B2065" s="152"/>
      <c r="C2065" s="75" t="s">
        <v>2647</v>
      </c>
      <c r="D2065" s="75" t="s">
        <v>2648</v>
      </c>
      <c r="E2065" s="100">
        <v>62104.49</v>
      </c>
    </row>
    <row r="2066" spans="1:5" x14ac:dyDescent="0.2">
      <c r="A2066" s="134">
        <f>MAX(A$2038:A2065)+1</f>
        <v>542</v>
      </c>
      <c r="B2066" s="152" t="s">
        <v>2649</v>
      </c>
      <c r="C2066" s="75" t="s">
        <v>65</v>
      </c>
      <c r="D2066" s="75" t="s">
        <v>2650</v>
      </c>
      <c r="E2066" s="100">
        <v>106339.36</v>
      </c>
    </row>
    <row r="2067" spans="1:5" x14ac:dyDescent="0.2">
      <c r="A2067" s="145"/>
      <c r="B2067" s="152"/>
      <c r="C2067" s="75" t="s">
        <v>18</v>
      </c>
      <c r="D2067" s="75" t="s">
        <v>2651</v>
      </c>
      <c r="E2067" s="100">
        <v>77766.39</v>
      </c>
    </row>
    <row r="2068" spans="1:5" ht="31.5" x14ac:dyDescent="0.2">
      <c r="A2068" s="145"/>
      <c r="B2068" s="152"/>
      <c r="C2068" s="75" t="s">
        <v>2322</v>
      </c>
      <c r="D2068" s="75" t="s">
        <v>2652</v>
      </c>
      <c r="E2068" s="100">
        <v>62180.4</v>
      </c>
    </row>
    <row r="2069" spans="1:5" ht="47.25" x14ac:dyDescent="0.2">
      <c r="A2069" s="145"/>
      <c r="B2069" s="152"/>
      <c r="C2069" s="75" t="s">
        <v>2324</v>
      </c>
      <c r="D2069" s="75" t="s">
        <v>2653</v>
      </c>
      <c r="E2069" s="100">
        <v>67125.36</v>
      </c>
    </row>
    <row r="2070" spans="1:5" x14ac:dyDescent="0.2">
      <c r="A2070" s="134">
        <f>MAX(A$2038:A2069)+1</f>
        <v>543</v>
      </c>
      <c r="B2070" s="152" t="s">
        <v>2654</v>
      </c>
      <c r="C2070" s="75" t="s">
        <v>65</v>
      </c>
      <c r="D2070" s="75" t="s">
        <v>2655</v>
      </c>
      <c r="E2070" s="100">
        <v>100217</v>
      </c>
    </row>
    <row r="2071" spans="1:5" x14ac:dyDescent="0.2">
      <c r="A2071" s="145"/>
      <c r="B2071" s="152"/>
      <c r="C2071" s="75" t="s">
        <v>2342</v>
      </c>
      <c r="D2071" s="75" t="s">
        <v>2656</v>
      </c>
      <c r="E2071" s="100">
        <v>74359</v>
      </c>
    </row>
    <row r="2072" spans="1:5" x14ac:dyDescent="0.2">
      <c r="A2072" s="145"/>
      <c r="B2072" s="152"/>
      <c r="C2072" s="75" t="s">
        <v>2657</v>
      </c>
      <c r="D2072" s="75" t="s">
        <v>2658</v>
      </c>
      <c r="E2072" s="100">
        <v>72391</v>
      </c>
    </row>
    <row r="2073" spans="1:5" x14ac:dyDescent="0.2">
      <c r="A2073" s="134">
        <f>MAX(A$2038:A2072)+1</f>
        <v>544</v>
      </c>
      <c r="B2073" s="152" t="s">
        <v>2659</v>
      </c>
      <c r="C2073" s="75" t="s">
        <v>65</v>
      </c>
      <c r="D2073" s="75" t="s">
        <v>2660</v>
      </c>
      <c r="E2073" s="100">
        <v>90875.58</v>
      </c>
    </row>
    <row r="2074" spans="1:5" ht="31.5" x14ac:dyDescent="0.2">
      <c r="A2074" s="145"/>
      <c r="B2074" s="152"/>
      <c r="C2074" s="75" t="s">
        <v>2661</v>
      </c>
      <c r="D2074" s="75" t="s">
        <v>2662</v>
      </c>
      <c r="E2074" s="100">
        <v>71743</v>
      </c>
    </row>
    <row r="2075" spans="1:5" ht="31.5" x14ac:dyDescent="0.2">
      <c r="A2075" s="145"/>
      <c r="B2075" s="152"/>
      <c r="C2075" s="75" t="s">
        <v>2663</v>
      </c>
      <c r="D2075" s="75" t="s">
        <v>2664</v>
      </c>
      <c r="E2075" s="100">
        <v>75867.11</v>
      </c>
    </row>
    <row r="2076" spans="1:5" x14ac:dyDescent="0.2">
      <c r="A2076" s="134">
        <f>MAX(A$2038:A2075)+1</f>
        <v>545</v>
      </c>
      <c r="B2076" s="152" t="s">
        <v>2665</v>
      </c>
      <c r="C2076" s="75" t="s">
        <v>65</v>
      </c>
      <c r="D2076" s="75" t="s">
        <v>2666</v>
      </c>
      <c r="E2076" s="100">
        <v>119116.77</v>
      </c>
    </row>
    <row r="2077" spans="1:5" ht="31.5" x14ac:dyDescent="0.2">
      <c r="A2077" s="145"/>
      <c r="B2077" s="152"/>
      <c r="C2077" s="75" t="s">
        <v>2667</v>
      </c>
      <c r="D2077" s="75" t="s">
        <v>2668</v>
      </c>
      <c r="E2077" s="100">
        <v>80436.25</v>
      </c>
    </row>
    <row r="2078" spans="1:5" ht="47.25" x14ac:dyDescent="0.2">
      <c r="A2078" s="145"/>
      <c r="B2078" s="152"/>
      <c r="C2078" s="75" t="s">
        <v>2314</v>
      </c>
      <c r="D2078" s="75" t="s">
        <v>2515</v>
      </c>
      <c r="E2078" s="100">
        <v>95103.85</v>
      </c>
    </row>
    <row r="2079" spans="1:5" ht="47.25" x14ac:dyDescent="0.2">
      <c r="A2079" s="77">
        <f>MAX(A$2038:A2078)+1</f>
        <v>546</v>
      </c>
      <c r="B2079" s="153" t="s">
        <v>2669</v>
      </c>
      <c r="C2079" s="75" t="s">
        <v>2670</v>
      </c>
      <c r="D2079" s="75" t="s">
        <v>2671</v>
      </c>
      <c r="E2079" s="100">
        <v>107392.1</v>
      </c>
    </row>
    <row r="2080" spans="1:5" ht="31.5" x14ac:dyDescent="0.2">
      <c r="A2080" s="134">
        <f>MAX(A$2038:A2079)+1</f>
        <v>547</v>
      </c>
      <c r="B2080" s="186" t="s">
        <v>2672</v>
      </c>
      <c r="C2080" s="75" t="s">
        <v>2673</v>
      </c>
      <c r="D2080" s="75" t="s">
        <v>2674</v>
      </c>
      <c r="E2080" s="100">
        <v>112302</v>
      </c>
    </row>
    <row r="2081" spans="1:5" ht="47.25" x14ac:dyDescent="0.2">
      <c r="A2081" s="146"/>
      <c r="B2081" s="193"/>
      <c r="C2081" s="75" t="s">
        <v>2617</v>
      </c>
      <c r="D2081" s="75" t="s">
        <v>2675</v>
      </c>
      <c r="E2081" s="100">
        <v>90602</v>
      </c>
    </row>
    <row r="2082" spans="1:5" x14ac:dyDescent="0.2">
      <c r="A2082" s="134">
        <f>MAX(A$2038:A2081)+1</f>
        <v>548</v>
      </c>
      <c r="B2082" s="152" t="s">
        <v>2676</v>
      </c>
      <c r="C2082" s="75" t="s">
        <v>65</v>
      </c>
      <c r="D2082" s="75" t="s">
        <v>2677</v>
      </c>
      <c r="E2082" s="100">
        <v>89176.92</v>
      </c>
    </row>
    <row r="2083" spans="1:5" ht="31.5" x14ac:dyDescent="0.2">
      <c r="A2083" s="145"/>
      <c r="B2083" s="152"/>
      <c r="C2083" s="75" t="s">
        <v>2678</v>
      </c>
      <c r="D2083" s="75" t="s">
        <v>2679</v>
      </c>
      <c r="E2083" s="100">
        <v>67648.3</v>
      </c>
    </row>
    <row r="2084" spans="1:5" ht="31.5" x14ac:dyDescent="0.2">
      <c r="A2084" s="145"/>
      <c r="B2084" s="152"/>
      <c r="C2084" s="75" t="s">
        <v>2680</v>
      </c>
      <c r="D2084" s="75" t="s">
        <v>2681</v>
      </c>
      <c r="E2084" s="100">
        <v>126255.42</v>
      </c>
    </row>
    <row r="2085" spans="1:5" x14ac:dyDescent="0.2">
      <c r="A2085" s="146"/>
      <c r="B2085" s="152"/>
      <c r="C2085" s="75" t="s">
        <v>18</v>
      </c>
      <c r="D2085" s="75" t="s">
        <v>2682</v>
      </c>
      <c r="E2085" s="100">
        <v>115955.47</v>
      </c>
    </row>
    <row r="2086" spans="1:5" ht="31.5" x14ac:dyDescent="0.2">
      <c r="A2086" s="76">
        <f>MAX(A$2038:A2085)+1</f>
        <v>549</v>
      </c>
      <c r="B2086" s="153" t="s">
        <v>2683</v>
      </c>
      <c r="C2086" s="75" t="s">
        <v>65</v>
      </c>
      <c r="D2086" s="75" t="s">
        <v>2684</v>
      </c>
      <c r="E2086" s="100">
        <v>106096.6</v>
      </c>
    </row>
    <row r="2087" spans="1:5" x14ac:dyDescent="0.2">
      <c r="A2087" s="134">
        <f>MAX(A$2038:A2086)+1</f>
        <v>550</v>
      </c>
      <c r="B2087" s="152" t="s">
        <v>2685</v>
      </c>
      <c r="C2087" s="75" t="s">
        <v>65</v>
      </c>
      <c r="D2087" s="75" t="s">
        <v>2686</v>
      </c>
      <c r="E2087" s="100">
        <v>107675.28</v>
      </c>
    </row>
    <row r="2088" spans="1:5" ht="47.25" x14ac:dyDescent="0.2">
      <c r="A2088" s="145"/>
      <c r="B2088" s="152"/>
      <c r="C2088" s="75" t="s">
        <v>2687</v>
      </c>
      <c r="D2088" s="75" t="s">
        <v>2688</v>
      </c>
      <c r="E2088" s="100">
        <v>63793.72</v>
      </c>
    </row>
    <row r="2089" spans="1:5" ht="31.5" x14ac:dyDescent="0.2">
      <c r="A2089" s="145"/>
      <c r="B2089" s="152"/>
      <c r="C2089" s="75" t="s">
        <v>2689</v>
      </c>
      <c r="D2089" s="75" t="s">
        <v>2690</v>
      </c>
      <c r="E2089" s="100">
        <v>67163.48</v>
      </c>
    </row>
    <row r="2090" spans="1:5" x14ac:dyDescent="0.2">
      <c r="A2090" s="145"/>
      <c r="B2090" s="152"/>
      <c r="C2090" s="75" t="s">
        <v>18</v>
      </c>
      <c r="D2090" s="75" t="s">
        <v>2691</v>
      </c>
      <c r="E2090" s="100">
        <v>75598.22</v>
      </c>
    </row>
    <row r="2091" spans="1:5" ht="47.25" x14ac:dyDescent="0.2">
      <c r="A2091" s="134">
        <f>MAX(A$2038:A2090)+1</f>
        <v>551</v>
      </c>
      <c r="B2091" s="152" t="s">
        <v>2692</v>
      </c>
      <c r="C2091" s="106" t="s">
        <v>2693</v>
      </c>
      <c r="D2091" s="75" t="s">
        <v>2694</v>
      </c>
      <c r="E2091" s="100">
        <v>82978.73</v>
      </c>
    </row>
    <row r="2092" spans="1:5" x14ac:dyDescent="0.2">
      <c r="A2092" s="145"/>
      <c r="B2092" s="152"/>
      <c r="C2092" s="75" t="s">
        <v>18</v>
      </c>
      <c r="D2092" s="75" t="s">
        <v>2695</v>
      </c>
      <c r="E2092" s="100">
        <v>83196.78</v>
      </c>
    </row>
    <row r="2093" spans="1:5" ht="31.5" x14ac:dyDescent="0.2">
      <c r="A2093" s="145"/>
      <c r="B2093" s="152"/>
      <c r="C2093" s="75" t="s">
        <v>2696</v>
      </c>
      <c r="D2093" s="75" t="s">
        <v>2697</v>
      </c>
      <c r="E2093" s="100">
        <v>75781.72</v>
      </c>
    </row>
    <row r="2094" spans="1:5" x14ac:dyDescent="0.2">
      <c r="A2094" s="134">
        <f>MAX(A$2038:A2093)+1</f>
        <v>552</v>
      </c>
      <c r="B2094" s="152" t="s">
        <v>2698</v>
      </c>
      <c r="C2094" s="75" t="s">
        <v>1427</v>
      </c>
      <c r="D2094" s="75" t="s">
        <v>2699</v>
      </c>
      <c r="E2094" s="100">
        <v>96600.24</v>
      </c>
    </row>
    <row r="2095" spans="1:5" x14ac:dyDescent="0.2">
      <c r="A2095" s="145"/>
      <c r="B2095" s="152"/>
      <c r="C2095" s="75" t="s">
        <v>80</v>
      </c>
      <c r="D2095" s="75" t="s">
        <v>2700</v>
      </c>
      <c r="E2095" s="100">
        <v>72465.7</v>
      </c>
    </row>
    <row r="2096" spans="1:5" x14ac:dyDescent="0.2">
      <c r="A2096" s="134">
        <f>MAX(A$2038:A2095)+1</f>
        <v>553</v>
      </c>
      <c r="B2096" s="152" t="s">
        <v>2701</v>
      </c>
      <c r="C2096" s="75" t="s">
        <v>65</v>
      </c>
      <c r="D2096" s="75" t="s">
        <v>2702</v>
      </c>
      <c r="E2096" s="100">
        <v>110019.86</v>
      </c>
    </row>
    <row r="2097" spans="1:5" x14ac:dyDescent="0.2">
      <c r="A2097" s="145"/>
      <c r="B2097" s="152"/>
      <c r="C2097" s="75" t="s">
        <v>18</v>
      </c>
      <c r="D2097" s="75" t="s">
        <v>2520</v>
      </c>
      <c r="E2097" s="100">
        <v>67626.080000000002</v>
      </c>
    </row>
    <row r="2098" spans="1:5" x14ac:dyDescent="0.2">
      <c r="A2098" s="145"/>
      <c r="B2098" s="152"/>
      <c r="C2098" s="75" t="s">
        <v>66</v>
      </c>
      <c r="D2098" s="75" t="s">
        <v>2703</v>
      </c>
      <c r="E2098" s="100">
        <v>57855.98</v>
      </c>
    </row>
    <row r="2099" spans="1:5" x14ac:dyDescent="0.2">
      <c r="A2099" s="145"/>
      <c r="B2099" s="152"/>
      <c r="C2099" s="75" t="s">
        <v>66</v>
      </c>
      <c r="D2099" s="75" t="s">
        <v>2704</v>
      </c>
      <c r="E2099" s="100">
        <v>54750.07</v>
      </c>
    </row>
    <row r="2100" spans="1:5" x14ac:dyDescent="0.2">
      <c r="A2100" s="146"/>
      <c r="B2100" s="152"/>
      <c r="C2100" s="75" t="s">
        <v>66</v>
      </c>
      <c r="D2100" s="75" t="s">
        <v>2705</v>
      </c>
      <c r="E2100" s="100">
        <v>86831.44</v>
      </c>
    </row>
    <row r="2101" spans="1:5" x14ac:dyDescent="0.2">
      <c r="A2101" s="134">
        <f>MAX(A$2038:A2100)+1</f>
        <v>554</v>
      </c>
      <c r="B2101" s="152" t="s">
        <v>2706</v>
      </c>
      <c r="C2101" s="75" t="s">
        <v>1427</v>
      </c>
      <c r="D2101" s="75" t="s">
        <v>2707</v>
      </c>
      <c r="E2101" s="100">
        <v>110167.62</v>
      </c>
    </row>
    <row r="2102" spans="1:5" ht="31.5" x14ac:dyDescent="0.2">
      <c r="A2102" s="145"/>
      <c r="B2102" s="152"/>
      <c r="C2102" s="75" t="s">
        <v>2708</v>
      </c>
      <c r="D2102" s="75" t="s">
        <v>2709</v>
      </c>
      <c r="E2102" s="100">
        <v>112947.96</v>
      </c>
    </row>
    <row r="2103" spans="1:5" x14ac:dyDescent="0.2">
      <c r="A2103" s="145"/>
      <c r="B2103" s="152"/>
      <c r="C2103" s="75" t="s">
        <v>66</v>
      </c>
      <c r="D2103" s="75" t="s">
        <v>2710</v>
      </c>
      <c r="E2103" s="100">
        <v>96291.18</v>
      </c>
    </row>
    <row r="2104" spans="1:5" x14ac:dyDescent="0.2">
      <c r="A2104" s="145"/>
      <c r="B2104" s="152"/>
      <c r="C2104" s="75" t="s">
        <v>66</v>
      </c>
      <c r="D2104" s="75" t="s">
        <v>2711</v>
      </c>
      <c r="E2104" s="100">
        <v>101405.96</v>
      </c>
    </row>
    <row r="2105" spans="1:5" x14ac:dyDescent="0.2">
      <c r="A2105" s="146"/>
      <c r="B2105" s="152"/>
      <c r="C2105" s="75" t="s">
        <v>1436</v>
      </c>
      <c r="D2105" s="75" t="s">
        <v>2712</v>
      </c>
      <c r="E2105" s="100">
        <v>111460.74</v>
      </c>
    </row>
    <row r="2106" spans="1:5" ht="12.75" x14ac:dyDescent="0.2">
      <c r="A2106" s="198">
        <v>555</v>
      </c>
      <c r="B2106" s="186" t="s">
        <v>2716</v>
      </c>
      <c r="C2106" s="199" t="s">
        <v>65</v>
      </c>
      <c r="D2106" s="199" t="s">
        <v>2717</v>
      </c>
      <c r="E2106" s="200" t="s">
        <v>2718</v>
      </c>
    </row>
    <row r="2107" spans="1:5" ht="2.25" customHeight="1" x14ac:dyDescent="0.2">
      <c r="A2107" s="201"/>
      <c r="B2107" s="187"/>
      <c r="C2107" s="202"/>
      <c r="D2107" s="202"/>
      <c r="E2107" s="203"/>
    </row>
    <row r="2108" spans="1:5" ht="12.75" x14ac:dyDescent="0.2">
      <c r="A2108" s="201"/>
      <c r="B2108" s="187"/>
      <c r="C2108" s="204" t="s">
        <v>66</v>
      </c>
      <c r="D2108" s="204" t="s">
        <v>2719</v>
      </c>
      <c r="E2108" s="205" t="s">
        <v>2720</v>
      </c>
    </row>
    <row r="2109" spans="1:5" ht="3" customHeight="1" x14ac:dyDescent="0.2">
      <c r="A2109" s="201"/>
      <c r="B2109" s="187"/>
      <c r="C2109" s="204"/>
      <c r="D2109" s="204"/>
      <c r="E2109" s="205"/>
    </row>
    <row r="2110" spans="1:5" ht="12.75" hidden="1" x14ac:dyDescent="0.2">
      <c r="A2110" s="201"/>
      <c r="B2110" s="187"/>
      <c r="C2110" s="204"/>
      <c r="D2110" s="204"/>
      <c r="E2110" s="205"/>
    </row>
    <row r="2111" spans="1:5" ht="12.75" hidden="1" x14ac:dyDescent="0.2">
      <c r="A2111" s="201"/>
      <c r="B2111" s="187"/>
      <c r="C2111" s="204"/>
      <c r="D2111" s="204"/>
      <c r="E2111" s="205"/>
    </row>
    <row r="2112" spans="1:5" ht="12.75" x14ac:dyDescent="0.2">
      <c r="A2112" s="201"/>
      <c r="B2112" s="187"/>
      <c r="C2112" s="199" t="s">
        <v>18</v>
      </c>
      <c r="D2112" s="199" t="s">
        <v>2721</v>
      </c>
      <c r="E2112" s="200" t="s">
        <v>2722</v>
      </c>
    </row>
    <row r="2113" spans="1:5" ht="5.25" customHeight="1" x14ac:dyDescent="0.2">
      <c r="A2113" s="201"/>
      <c r="B2113" s="187"/>
      <c r="C2113" s="206"/>
      <c r="D2113" s="206"/>
      <c r="E2113" s="207"/>
    </row>
    <row r="2114" spans="1:5" ht="12.75" hidden="1" x14ac:dyDescent="0.2">
      <c r="A2114" s="201"/>
      <c r="B2114" s="187"/>
      <c r="C2114" s="206"/>
      <c r="D2114" s="206"/>
      <c r="E2114" s="207"/>
    </row>
    <row r="2115" spans="1:5" ht="12.75" hidden="1" x14ac:dyDescent="0.2">
      <c r="A2115" s="201"/>
      <c r="B2115" s="187"/>
      <c r="C2115" s="206"/>
      <c r="D2115" s="206"/>
      <c r="E2115" s="207"/>
    </row>
    <row r="2116" spans="1:5" ht="12.75" hidden="1" x14ac:dyDescent="0.2">
      <c r="A2116" s="201"/>
      <c r="B2116" s="187"/>
      <c r="C2116" s="206"/>
      <c r="D2116" s="206"/>
      <c r="E2116" s="207"/>
    </row>
    <row r="2117" spans="1:5" ht="12.75" hidden="1" x14ac:dyDescent="0.2">
      <c r="A2117" s="201"/>
      <c r="B2117" s="187"/>
      <c r="C2117" s="206"/>
      <c r="D2117" s="206"/>
      <c r="E2117" s="207"/>
    </row>
    <row r="2118" spans="1:5" ht="12.75" hidden="1" x14ac:dyDescent="0.2">
      <c r="A2118" s="201"/>
      <c r="B2118" s="187"/>
      <c r="C2118" s="206"/>
      <c r="D2118" s="206"/>
      <c r="E2118" s="207"/>
    </row>
    <row r="2119" spans="1:5" ht="12.75" hidden="1" x14ac:dyDescent="0.2">
      <c r="A2119" s="208"/>
      <c r="B2119" s="193"/>
      <c r="C2119" s="202"/>
      <c r="D2119" s="202"/>
      <c r="E2119" s="203"/>
    </row>
    <row r="2120" spans="1:5" ht="12.75" x14ac:dyDescent="0.2">
      <c r="A2120" s="198">
        <v>556</v>
      </c>
      <c r="B2120" s="209" t="s">
        <v>2723</v>
      </c>
      <c r="C2120" s="199" t="s">
        <v>65</v>
      </c>
      <c r="D2120" s="199" t="s">
        <v>2724</v>
      </c>
      <c r="E2120" s="200" t="s">
        <v>2725</v>
      </c>
    </row>
    <row r="2121" spans="1:5" ht="12.75" x14ac:dyDescent="0.2">
      <c r="A2121" s="201"/>
      <c r="B2121" s="209"/>
      <c r="C2121" s="206"/>
      <c r="D2121" s="206"/>
      <c r="E2121" s="207"/>
    </row>
    <row r="2122" spans="1:5" ht="21.75" customHeight="1" x14ac:dyDescent="0.2">
      <c r="A2122" s="208"/>
      <c r="B2122" s="209"/>
      <c r="C2122" s="202"/>
      <c r="D2122" s="202"/>
      <c r="E2122" s="203"/>
    </row>
    <row r="2123" spans="1:5" x14ac:dyDescent="0.25">
      <c r="A2123" s="198">
        <v>557</v>
      </c>
      <c r="B2123" s="186" t="s">
        <v>2726</v>
      </c>
      <c r="C2123" s="59" t="s">
        <v>65</v>
      </c>
      <c r="D2123" s="59" t="s">
        <v>2727</v>
      </c>
      <c r="E2123" s="210" t="s">
        <v>2728</v>
      </c>
    </row>
    <row r="2124" spans="1:5" ht="12.75" x14ac:dyDescent="0.2">
      <c r="A2124" s="201"/>
      <c r="B2124" s="187"/>
      <c r="C2124" s="199" t="s">
        <v>66</v>
      </c>
      <c r="D2124" s="199" t="s">
        <v>2729</v>
      </c>
      <c r="E2124" s="200" t="s">
        <v>2730</v>
      </c>
    </row>
    <row r="2125" spans="1:5" ht="3.75" customHeight="1" x14ac:dyDescent="0.2">
      <c r="A2125" s="201"/>
      <c r="B2125" s="187"/>
      <c r="C2125" s="119"/>
      <c r="D2125" s="119"/>
      <c r="E2125" s="211"/>
    </row>
    <row r="2126" spans="1:5" ht="12.75" hidden="1" x14ac:dyDescent="0.2">
      <c r="A2126" s="201"/>
      <c r="B2126" s="187"/>
      <c r="C2126" s="212"/>
      <c r="D2126" s="212"/>
      <c r="E2126" s="213"/>
    </row>
    <row r="2127" spans="1:5" ht="12.75" x14ac:dyDescent="0.2">
      <c r="A2127" s="201"/>
      <c r="B2127" s="187"/>
      <c r="C2127" s="204" t="s">
        <v>66</v>
      </c>
      <c r="D2127" s="204" t="s">
        <v>2731</v>
      </c>
      <c r="E2127" s="205" t="s">
        <v>2732</v>
      </c>
    </row>
    <row r="2128" spans="1:5" ht="3.75" customHeight="1" x14ac:dyDescent="0.2">
      <c r="A2128" s="201"/>
      <c r="B2128" s="187"/>
      <c r="C2128" s="204"/>
      <c r="D2128" s="204"/>
      <c r="E2128" s="205"/>
    </row>
    <row r="2129" spans="1:5" ht="12.75" hidden="1" x14ac:dyDescent="0.2">
      <c r="A2129" s="201"/>
      <c r="B2129" s="187"/>
      <c r="C2129" s="204"/>
      <c r="D2129" s="204"/>
      <c r="E2129" s="205"/>
    </row>
    <row r="2130" spans="1:5" ht="12.75" x14ac:dyDescent="0.2">
      <c r="A2130" s="201"/>
      <c r="B2130" s="187"/>
      <c r="C2130" s="214" t="s">
        <v>66</v>
      </c>
      <c r="D2130" s="215" t="s">
        <v>2733</v>
      </c>
      <c r="E2130" s="205" t="s">
        <v>2734</v>
      </c>
    </row>
    <row r="2131" spans="1:5" ht="2.25" customHeight="1" x14ac:dyDescent="0.2">
      <c r="A2131" s="201"/>
      <c r="B2131" s="187"/>
      <c r="C2131" s="214"/>
      <c r="D2131" s="215"/>
      <c r="E2131" s="205"/>
    </row>
    <row r="2132" spans="1:5" x14ac:dyDescent="0.25">
      <c r="A2132" s="201"/>
      <c r="B2132" s="187"/>
      <c r="C2132" s="216" t="s">
        <v>66</v>
      </c>
      <c r="D2132" s="217" t="s">
        <v>2735</v>
      </c>
      <c r="E2132" s="210" t="s">
        <v>2736</v>
      </c>
    </row>
    <row r="2133" spans="1:5" x14ac:dyDescent="0.25">
      <c r="A2133" s="208"/>
      <c r="B2133" s="193"/>
      <c r="C2133" s="59" t="s">
        <v>18</v>
      </c>
      <c r="D2133" s="59" t="s">
        <v>2737</v>
      </c>
      <c r="E2133" s="210" t="s">
        <v>2738</v>
      </c>
    </row>
    <row r="2134" spans="1:5" ht="12.75" x14ac:dyDescent="0.2">
      <c r="A2134" s="198">
        <v>558</v>
      </c>
      <c r="B2134" s="218" t="s">
        <v>2739</v>
      </c>
      <c r="C2134" s="219" t="s">
        <v>65</v>
      </c>
      <c r="D2134" s="220" t="s">
        <v>2740</v>
      </c>
      <c r="E2134" s="221" t="s">
        <v>2741</v>
      </c>
    </row>
    <row r="2135" spans="1:5" ht="6" customHeight="1" x14ac:dyDescent="0.2">
      <c r="A2135" s="201"/>
      <c r="B2135" s="222"/>
      <c r="C2135" s="219"/>
      <c r="D2135" s="220"/>
      <c r="E2135" s="221"/>
    </row>
    <row r="2136" spans="1:5" ht="12.75" hidden="1" x14ac:dyDescent="0.2">
      <c r="A2136" s="201"/>
      <c r="B2136" s="222"/>
      <c r="C2136" s="219"/>
      <c r="D2136" s="220"/>
      <c r="E2136" s="221"/>
    </row>
    <row r="2137" spans="1:5" ht="12.75" hidden="1" x14ac:dyDescent="0.2">
      <c r="A2137" s="201"/>
      <c r="B2137" s="222"/>
      <c r="C2137" s="219"/>
      <c r="D2137" s="220"/>
      <c r="E2137" s="221"/>
    </row>
    <row r="2138" spans="1:5" ht="12.75" hidden="1" x14ac:dyDescent="0.2">
      <c r="A2138" s="201"/>
      <c r="B2138" s="222"/>
      <c r="C2138" s="219"/>
      <c r="D2138" s="220"/>
      <c r="E2138" s="221"/>
    </row>
    <row r="2139" spans="1:5" ht="12.75" hidden="1" x14ac:dyDescent="0.2">
      <c r="A2139" s="201"/>
      <c r="B2139" s="222"/>
      <c r="C2139" s="219"/>
      <c r="D2139" s="220"/>
      <c r="E2139" s="221"/>
    </row>
    <row r="2140" spans="1:5" ht="12.75" hidden="1" x14ac:dyDescent="0.2">
      <c r="A2140" s="201"/>
      <c r="B2140" s="222"/>
      <c r="C2140" s="219"/>
      <c r="D2140" s="220"/>
      <c r="E2140" s="221"/>
    </row>
    <row r="2141" spans="1:5" ht="12.75" hidden="1" x14ac:dyDescent="0.2">
      <c r="A2141" s="201"/>
      <c r="B2141" s="222"/>
      <c r="C2141" s="219"/>
      <c r="D2141" s="220"/>
      <c r="E2141" s="221"/>
    </row>
    <row r="2142" spans="1:5" ht="12.75" hidden="1" x14ac:dyDescent="0.2">
      <c r="A2142" s="201"/>
      <c r="B2142" s="222"/>
      <c r="C2142" s="219"/>
      <c r="D2142" s="220"/>
      <c r="E2142" s="221"/>
    </row>
    <row r="2143" spans="1:5" ht="12.75" hidden="1" x14ac:dyDescent="0.2">
      <c r="A2143" s="201"/>
      <c r="B2143" s="222"/>
      <c r="C2143" s="219"/>
      <c r="D2143" s="220"/>
      <c r="E2143" s="221"/>
    </row>
    <row r="2144" spans="1:5" ht="12.75" hidden="1" x14ac:dyDescent="0.2">
      <c r="A2144" s="201"/>
      <c r="B2144" s="222"/>
      <c r="C2144" s="219"/>
      <c r="D2144" s="220"/>
      <c r="E2144" s="221"/>
    </row>
    <row r="2145" spans="1:5" ht="12.75" hidden="1" x14ac:dyDescent="0.2">
      <c r="A2145" s="201"/>
      <c r="B2145" s="222"/>
      <c r="C2145" s="219"/>
      <c r="D2145" s="220"/>
      <c r="E2145" s="221"/>
    </row>
    <row r="2146" spans="1:5" ht="12.75" hidden="1" x14ac:dyDescent="0.2">
      <c r="A2146" s="201"/>
      <c r="B2146" s="222"/>
      <c r="C2146" s="219"/>
      <c r="D2146" s="220"/>
      <c r="E2146" s="221"/>
    </row>
    <row r="2147" spans="1:5" ht="24" customHeight="1" x14ac:dyDescent="0.25">
      <c r="A2147" s="201"/>
      <c r="B2147" s="222"/>
      <c r="C2147" s="223" t="s">
        <v>66</v>
      </c>
      <c r="D2147" s="224" t="s">
        <v>2742</v>
      </c>
      <c r="E2147" s="225" t="s">
        <v>2743</v>
      </c>
    </row>
    <row r="2148" spans="1:5" ht="23.25" customHeight="1" x14ac:dyDescent="0.25">
      <c r="A2148" s="201"/>
      <c r="B2148" s="222"/>
      <c r="C2148" s="224" t="s">
        <v>66</v>
      </c>
      <c r="D2148" s="224" t="s">
        <v>2744</v>
      </c>
      <c r="E2148" s="225" t="s">
        <v>2743</v>
      </c>
    </row>
    <row r="2149" spans="1:5" ht="27" customHeight="1" x14ac:dyDescent="0.25">
      <c r="A2149" s="208"/>
      <c r="B2149" s="226"/>
      <c r="C2149" s="59" t="s">
        <v>18</v>
      </c>
      <c r="D2149" s="59" t="s">
        <v>2745</v>
      </c>
      <c r="E2149" s="210" t="s">
        <v>2746</v>
      </c>
    </row>
    <row r="2150" spans="1:5" ht="12.75" x14ac:dyDescent="0.2">
      <c r="A2150" s="198">
        <v>559</v>
      </c>
      <c r="B2150" s="218" t="s">
        <v>2747</v>
      </c>
      <c r="C2150" s="199" t="s">
        <v>65</v>
      </c>
      <c r="D2150" s="227" t="s">
        <v>2748</v>
      </c>
      <c r="E2150" s="228" t="s">
        <v>2749</v>
      </c>
    </row>
    <row r="2151" spans="1:5" ht="12.75" x14ac:dyDescent="0.2">
      <c r="A2151" s="201"/>
      <c r="B2151" s="222"/>
      <c r="C2151" s="202"/>
      <c r="D2151" s="229"/>
      <c r="E2151" s="230"/>
    </row>
    <row r="2152" spans="1:5" ht="12.75" x14ac:dyDescent="0.2">
      <c r="A2152" s="201"/>
      <c r="B2152" s="222"/>
      <c r="C2152" s="199" t="s">
        <v>66</v>
      </c>
      <c r="D2152" s="227" t="s">
        <v>2750</v>
      </c>
      <c r="E2152" s="228" t="s">
        <v>2751</v>
      </c>
    </row>
    <row r="2153" spans="1:5" ht="12.75" x14ac:dyDescent="0.2">
      <c r="A2153" s="201"/>
      <c r="B2153" s="222"/>
      <c r="C2153" s="202"/>
      <c r="D2153" s="229"/>
      <c r="E2153" s="230"/>
    </row>
    <row r="2154" spans="1:5" ht="12.75" x14ac:dyDescent="0.2">
      <c r="A2154" s="201"/>
      <c r="B2154" s="222"/>
      <c r="C2154" s="199" t="s">
        <v>18</v>
      </c>
      <c r="D2154" s="199" t="s">
        <v>2752</v>
      </c>
      <c r="E2154" s="228" t="s">
        <v>2753</v>
      </c>
    </row>
    <row r="2155" spans="1:5" ht="12.75" x14ac:dyDescent="0.2">
      <c r="A2155" s="208"/>
      <c r="B2155" s="226"/>
      <c r="C2155" s="202"/>
      <c r="D2155" s="202"/>
      <c r="E2155" s="230"/>
    </row>
    <row r="2156" spans="1:5" ht="12.75" x14ac:dyDescent="0.2">
      <c r="A2156" s="198">
        <v>560</v>
      </c>
      <c r="B2156" s="218" t="s">
        <v>2754</v>
      </c>
      <c r="C2156" s="199" t="s">
        <v>65</v>
      </c>
      <c r="D2156" s="231" t="s">
        <v>2755</v>
      </c>
      <c r="E2156" s="200" t="s">
        <v>2756</v>
      </c>
    </row>
    <row r="2157" spans="1:5" ht="12.75" x14ac:dyDescent="0.2">
      <c r="A2157" s="201"/>
      <c r="B2157" s="222"/>
      <c r="C2157" s="212"/>
      <c r="D2157" s="232"/>
      <c r="E2157" s="213"/>
    </row>
    <row r="2158" spans="1:5" x14ac:dyDescent="0.25">
      <c r="A2158" s="201"/>
      <c r="B2158" s="222"/>
      <c r="C2158" s="233" t="s">
        <v>66</v>
      </c>
      <c r="D2158" s="234" t="s">
        <v>2757</v>
      </c>
      <c r="E2158" s="235" t="s">
        <v>2758</v>
      </c>
    </row>
    <row r="2159" spans="1:5" x14ac:dyDescent="0.25">
      <c r="A2159" s="201"/>
      <c r="B2159" s="222"/>
      <c r="C2159" s="233" t="s">
        <v>66</v>
      </c>
      <c r="D2159" s="234" t="s">
        <v>2759</v>
      </c>
      <c r="E2159" s="235" t="s">
        <v>2760</v>
      </c>
    </row>
    <row r="2160" spans="1:5" ht="21" customHeight="1" x14ac:dyDescent="0.25">
      <c r="A2160" s="208"/>
      <c r="B2160" s="226"/>
      <c r="C2160" s="59" t="s">
        <v>18</v>
      </c>
      <c r="D2160" s="59" t="s">
        <v>2761</v>
      </c>
      <c r="E2160" s="210" t="s">
        <v>2762</v>
      </c>
    </row>
    <row r="2161" spans="1:5" x14ac:dyDescent="0.25">
      <c r="A2161" s="198">
        <v>561</v>
      </c>
      <c r="B2161" s="218" t="s">
        <v>2763</v>
      </c>
      <c r="C2161" s="59" t="s">
        <v>65</v>
      </c>
      <c r="D2161" s="59" t="s">
        <v>2764</v>
      </c>
      <c r="E2161" s="210" t="s">
        <v>2765</v>
      </c>
    </row>
    <row r="2162" spans="1:5" x14ac:dyDescent="0.25">
      <c r="A2162" s="201"/>
      <c r="B2162" s="222"/>
      <c r="C2162" s="59" t="s">
        <v>66</v>
      </c>
      <c r="D2162" s="59" t="s">
        <v>2766</v>
      </c>
      <c r="E2162" s="210" t="s">
        <v>2767</v>
      </c>
    </row>
    <row r="2163" spans="1:5" ht="12.75" x14ac:dyDescent="0.2">
      <c r="A2163" s="201"/>
      <c r="B2163" s="222"/>
      <c r="C2163" s="199" t="s">
        <v>66</v>
      </c>
      <c r="D2163" s="199" t="s">
        <v>2768</v>
      </c>
      <c r="E2163" s="200" t="s">
        <v>2769</v>
      </c>
    </row>
    <row r="2164" spans="1:5" ht="9" customHeight="1" x14ac:dyDescent="0.2">
      <c r="A2164" s="201"/>
      <c r="B2164" s="222"/>
      <c r="C2164" s="206"/>
      <c r="D2164" s="206"/>
      <c r="E2164" s="207"/>
    </row>
    <row r="2165" spans="1:5" ht="12.75" hidden="1" x14ac:dyDescent="0.2">
      <c r="A2165" s="201"/>
      <c r="B2165" s="222"/>
      <c r="C2165" s="206"/>
      <c r="D2165" s="206"/>
      <c r="E2165" s="207"/>
    </row>
    <row r="2166" spans="1:5" ht="12.75" hidden="1" x14ac:dyDescent="0.2">
      <c r="A2166" s="201"/>
      <c r="B2166" s="222"/>
      <c r="C2166" s="202"/>
      <c r="D2166" s="202"/>
      <c r="E2166" s="203"/>
    </row>
    <row r="2167" spans="1:5" ht="12.75" x14ac:dyDescent="0.2">
      <c r="A2167" s="201"/>
      <c r="B2167" s="222"/>
      <c r="C2167" s="204" t="s">
        <v>66</v>
      </c>
      <c r="D2167" s="204" t="s">
        <v>2770</v>
      </c>
      <c r="E2167" s="205" t="s">
        <v>2771</v>
      </c>
    </row>
    <row r="2168" spans="1:5" ht="5.25" customHeight="1" x14ac:dyDescent="0.2">
      <c r="A2168" s="201"/>
      <c r="B2168" s="222"/>
      <c r="C2168" s="204"/>
      <c r="D2168" s="204"/>
      <c r="E2168" s="205"/>
    </row>
    <row r="2169" spans="1:5" ht="12.75" hidden="1" x14ac:dyDescent="0.2">
      <c r="A2169" s="201"/>
      <c r="B2169" s="222"/>
      <c r="C2169" s="204"/>
      <c r="D2169" s="204"/>
      <c r="E2169" s="205"/>
    </row>
    <row r="2170" spans="1:5" ht="12.75" hidden="1" x14ac:dyDescent="0.2">
      <c r="A2170" s="201"/>
      <c r="B2170" s="222"/>
      <c r="C2170" s="204"/>
      <c r="D2170" s="204"/>
      <c r="E2170" s="205"/>
    </row>
    <row r="2171" spans="1:5" x14ac:dyDescent="0.25">
      <c r="A2171" s="236"/>
      <c r="B2171" s="226"/>
      <c r="C2171" s="59" t="s">
        <v>18</v>
      </c>
      <c r="D2171" s="59" t="s">
        <v>2772</v>
      </c>
      <c r="E2171" s="210" t="s">
        <v>2773</v>
      </c>
    </row>
    <row r="2172" spans="1:5" x14ac:dyDescent="0.25">
      <c r="A2172" s="237">
        <v>562</v>
      </c>
      <c r="B2172" s="218" t="s">
        <v>3079</v>
      </c>
      <c r="C2172" s="59" t="s">
        <v>65</v>
      </c>
      <c r="D2172" s="59" t="s">
        <v>2774</v>
      </c>
      <c r="E2172" s="210" t="s">
        <v>2775</v>
      </c>
    </row>
    <row r="2173" spans="1:5" x14ac:dyDescent="0.25">
      <c r="A2173" s="237"/>
      <c r="B2173" s="222"/>
      <c r="C2173" s="238" t="s">
        <v>66</v>
      </c>
      <c r="D2173" s="59" t="s">
        <v>2776</v>
      </c>
      <c r="E2173" s="210" t="s">
        <v>2777</v>
      </c>
    </row>
    <row r="2174" spans="1:5" x14ac:dyDescent="0.25">
      <c r="A2174" s="237"/>
      <c r="B2174" s="226"/>
      <c r="C2174" s="238" t="s">
        <v>18</v>
      </c>
      <c r="D2174" s="59" t="s">
        <v>2778</v>
      </c>
      <c r="E2174" s="210" t="s">
        <v>2779</v>
      </c>
    </row>
    <row r="2175" spans="1:5" x14ac:dyDescent="0.25">
      <c r="A2175" s="198">
        <v>563</v>
      </c>
      <c r="B2175" s="218" t="s">
        <v>2780</v>
      </c>
      <c r="C2175" s="238" t="s">
        <v>65</v>
      </c>
      <c r="D2175" s="59" t="s">
        <v>2781</v>
      </c>
      <c r="E2175" s="210" t="s">
        <v>2782</v>
      </c>
    </row>
    <row r="2176" spans="1:5" x14ac:dyDescent="0.25">
      <c r="A2176" s="201"/>
      <c r="B2176" s="222"/>
      <c r="C2176" s="238" t="s">
        <v>66</v>
      </c>
      <c r="D2176" s="59" t="s">
        <v>2783</v>
      </c>
      <c r="E2176" s="210" t="s">
        <v>2784</v>
      </c>
    </row>
    <row r="2177" spans="1:5" ht="31.5" customHeight="1" x14ac:dyDescent="0.25">
      <c r="A2177" s="208"/>
      <c r="B2177" s="226"/>
      <c r="C2177" s="238" t="s">
        <v>18</v>
      </c>
      <c r="D2177" s="59" t="s">
        <v>2785</v>
      </c>
      <c r="E2177" s="210" t="s">
        <v>2786</v>
      </c>
    </row>
    <row r="2178" spans="1:5" ht="25.5" customHeight="1" x14ac:dyDescent="0.25">
      <c r="A2178" s="198">
        <v>564</v>
      </c>
      <c r="B2178" s="218" t="s">
        <v>2787</v>
      </c>
      <c r="C2178" s="59" t="s">
        <v>65</v>
      </c>
      <c r="D2178" s="59" t="s">
        <v>2788</v>
      </c>
      <c r="E2178" s="210" t="s">
        <v>2789</v>
      </c>
    </row>
    <row r="2179" spans="1:5" x14ac:dyDescent="0.25">
      <c r="A2179" s="201"/>
      <c r="B2179" s="222"/>
      <c r="C2179" s="59" t="s">
        <v>66</v>
      </c>
      <c r="D2179" s="59" t="s">
        <v>2790</v>
      </c>
      <c r="E2179" s="210" t="s">
        <v>2791</v>
      </c>
    </row>
    <row r="2180" spans="1:5" x14ac:dyDescent="0.25">
      <c r="A2180" s="201"/>
      <c r="B2180" s="222"/>
      <c r="C2180" s="216" t="s">
        <v>66</v>
      </c>
      <c r="D2180" s="217" t="s">
        <v>2792</v>
      </c>
      <c r="E2180" s="210" t="s">
        <v>2793</v>
      </c>
    </row>
    <row r="2181" spans="1:5" ht="25.5" customHeight="1" x14ac:dyDescent="0.2">
      <c r="A2181" s="208"/>
      <c r="B2181" s="226"/>
      <c r="C2181" s="59" t="s">
        <v>18</v>
      </c>
      <c r="D2181" s="59" t="s">
        <v>2794</v>
      </c>
      <c r="E2181" s="239" t="s">
        <v>2795</v>
      </c>
    </row>
    <row r="2182" spans="1:5" ht="12.75" x14ac:dyDescent="0.2">
      <c r="A2182" s="198">
        <v>565</v>
      </c>
      <c r="B2182" s="218" t="s">
        <v>2796</v>
      </c>
      <c r="C2182" s="199" t="s">
        <v>65</v>
      </c>
      <c r="D2182" s="199" t="s">
        <v>2797</v>
      </c>
      <c r="E2182" s="228" t="s">
        <v>2798</v>
      </c>
    </row>
    <row r="2183" spans="1:5" ht="5.25" customHeight="1" x14ac:dyDescent="0.2">
      <c r="A2183" s="201"/>
      <c r="B2183" s="222"/>
      <c r="C2183" s="206"/>
      <c r="D2183" s="206"/>
      <c r="E2183" s="240"/>
    </row>
    <row r="2184" spans="1:5" ht="12.75" hidden="1" x14ac:dyDescent="0.2">
      <c r="A2184" s="201"/>
      <c r="B2184" s="222"/>
      <c r="C2184" s="206"/>
      <c r="D2184" s="206"/>
      <c r="E2184" s="240"/>
    </row>
    <row r="2185" spans="1:5" ht="10.5" hidden="1" customHeight="1" x14ac:dyDescent="0.2">
      <c r="A2185" s="201"/>
      <c r="B2185" s="222"/>
      <c r="C2185" s="202"/>
      <c r="D2185" s="202"/>
      <c r="E2185" s="230"/>
    </row>
    <row r="2186" spans="1:5" x14ac:dyDescent="0.2">
      <c r="A2186" s="201"/>
      <c r="B2186" s="222"/>
      <c r="C2186" s="241" t="s">
        <v>66</v>
      </c>
      <c r="D2186" s="241" t="s">
        <v>2799</v>
      </c>
      <c r="E2186" s="242" t="s">
        <v>2800</v>
      </c>
    </row>
    <row r="2187" spans="1:5" x14ac:dyDescent="0.2">
      <c r="A2187" s="201"/>
      <c r="B2187" s="222"/>
      <c r="C2187" s="241" t="s">
        <v>66</v>
      </c>
      <c r="D2187" s="241" t="s">
        <v>2801</v>
      </c>
      <c r="E2187" s="242" t="s">
        <v>2802</v>
      </c>
    </row>
    <row r="2188" spans="1:5" ht="12.75" x14ac:dyDescent="0.2">
      <c r="A2188" s="201"/>
      <c r="B2188" s="222"/>
      <c r="C2188" s="199" t="s">
        <v>18</v>
      </c>
      <c r="D2188" s="199" t="s">
        <v>2803</v>
      </c>
      <c r="E2188" s="228" t="s">
        <v>2804</v>
      </c>
    </row>
    <row r="2189" spans="1:5" ht="6" customHeight="1" x14ac:dyDescent="0.2">
      <c r="A2189" s="208"/>
      <c r="B2189" s="226"/>
      <c r="C2189" s="202"/>
      <c r="D2189" s="202"/>
      <c r="E2189" s="230"/>
    </row>
    <row r="2190" spans="1:5" ht="12.75" x14ac:dyDescent="0.2">
      <c r="A2190" s="198">
        <v>566</v>
      </c>
      <c r="B2190" s="218" t="s">
        <v>2805</v>
      </c>
      <c r="C2190" s="199" t="s">
        <v>65</v>
      </c>
      <c r="D2190" s="199" t="s">
        <v>2806</v>
      </c>
      <c r="E2190" s="228" t="s">
        <v>2807</v>
      </c>
    </row>
    <row r="2191" spans="1:5" ht="5.25" customHeight="1" x14ac:dyDescent="0.2">
      <c r="A2191" s="243"/>
      <c r="B2191" s="244"/>
      <c r="C2191" s="245"/>
      <c r="D2191" s="246"/>
      <c r="E2191" s="247"/>
    </row>
    <row r="2192" spans="1:5" ht="31.5" x14ac:dyDescent="0.25">
      <c r="A2192" s="243"/>
      <c r="B2192" s="244"/>
      <c r="C2192" s="234" t="s">
        <v>2808</v>
      </c>
      <c r="D2192" s="233" t="s">
        <v>2809</v>
      </c>
      <c r="E2192" s="248" t="s">
        <v>2810</v>
      </c>
    </row>
    <row r="2193" spans="1:5" x14ac:dyDescent="0.25">
      <c r="A2193" s="243"/>
      <c r="B2193" s="244"/>
      <c r="C2193" s="234" t="s">
        <v>66</v>
      </c>
      <c r="D2193" s="233" t="s">
        <v>2811</v>
      </c>
      <c r="E2193" s="248" t="s">
        <v>2812</v>
      </c>
    </row>
    <row r="2194" spans="1:5" x14ac:dyDescent="0.25">
      <c r="A2194" s="243"/>
      <c r="B2194" s="244"/>
      <c r="C2194" s="234" t="s">
        <v>66</v>
      </c>
      <c r="D2194" s="233" t="s">
        <v>2813</v>
      </c>
      <c r="E2194" s="248" t="s">
        <v>2814</v>
      </c>
    </row>
    <row r="2195" spans="1:5" x14ac:dyDescent="0.2">
      <c r="A2195" s="246"/>
      <c r="B2195" s="249"/>
      <c r="C2195" s="59" t="s">
        <v>18</v>
      </c>
      <c r="D2195" s="59" t="s">
        <v>2815</v>
      </c>
      <c r="E2195" s="250" t="s">
        <v>2816</v>
      </c>
    </row>
    <row r="2196" spans="1:5" ht="12.75" x14ac:dyDescent="0.2">
      <c r="A2196" s="198">
        <v>567</v>
      </c>
      <c r="B2196" s="218" t="s">
        <v>2817</v>
      </c>
      <c r="C2196" s="118" t="s">
        <v>2818</v>
      </c>
      <c r="D2196" s="118" t="s">
        <v>2819</v>
      </c>
      <c r="E2196" s="251" t="s">
        <v>2820</v>
      </c>
    </row>
    <row r="2197" spans="1:5" ht="7.5" customHeight="1" x14ac:dyDescent="0.2">
      <c r="A2197" s="201"/>
      <c r="B2197" s="222"/>
      <c r="C2197" s="119"/>
      <c r="D2197" s="119"/>
      <c r="E2197" s="252"/>
    </row>
    <row r="2198" spans="1:5" ht="12.75" hidden="1" x14ac:dyDescent="0.2">
      <c r="A2198" s="201"/>
      <c r="B2198" s="222"/>
      <c r="C2198" s="212"/>
      <c r="D2198" s="212"/>
      <c r="E2198" s="247"/>
    </row>
    <row r="2199" spans="1:5" ht="31.5" x14ac:dyDescent="0.25">
      <c r="A2199" s="201"/>
      <c r="B2199" s="222"/>
      <c r="C2199" s="59" t="s">
        <v>2821</v>
      </c>
      <c r="D2199" s="59" t="s">
        <v>2822</v>
      </c>
      <c r="E2199" s="210" t="s">
        <v>2823</v>
      </c>
    </row>
    <row r="2200" spans="1:5" ht="31.5" x14ac:dyDescent="0.25">
      <c r="A2200" s="201"/>
      <c r="B2200" s="222"/>
      <c r="C2200" s="59" t="s">
        <v>2824</v>
      </c>
      <c r="D2200" s="59" t="s">
        <v>2825</v>
      </c>
      <c r="E2200" s="210" t="s">
        <v>2826</v>
      </c>
    </row>
    <row r="2201" spans="1:5" ht="31.5" x14ac:dyDescent="0.25">
      <c r="A2201" s="201"/>
      <c r="B2201" s="222"/>
      <c r="C2201" s="241" t="s">
        <v>2824</v>
      </c>
      <c r="D2201" s="241" t="s">
        <v>2827</v>
      </c>
      <c r="E2201" s="253" t="s">
        <v>2828</v>
      </c>
    </row>
    <row r="2202" spans="1:5" ht="31.5" x14ac:dyDescent="0.25">
      <c r="A2202" s="201"/>
      <c r="B2202" s="222"/>
      <c r="C2202" s="241" t="s">
        <v>2824</v>
      </c>
      <c r="D2202" s="241" t="s">
        <v>2829</v>
      </c>
      <c r="E2202" s="253" t="s">
        <v>2830</v>
      </c>
    </row>
    <row r="2203" spans="1:5" ht="12.75" x14ac:dyDescent="0.2">
      <c r="A2203" s="201"/>
      <c r="B2203" s="222"/>
      <c r="C2203" s="199" t="s">
        <v>18</v>
      </c>
      <c r="D2203" s="199" t="s">
        <v>2831</v>
      </c>
      <c r="E2203" s="200" t="s">
        <v>2832</v>
      </c>
    </row>
    <row r="2204" spans="1:5" ht="12.75" x14ac:dyDescent="0.2">
      <c r="A2204" s="208"/>
      <c r="B2204" s="226"/>
      <c r="C2204" s="202"/>
      <c r="D2204" s="202"/>
      <c r="E2204" s="203"/>
    </row>
    <row r="2205" spans="1:5" ht="12.75" x14ac:dyDescent="0.2">
      <c r="A2205" s="198">
        <v>568</v>
      </c>
      <c r="B2205" s="218" t="s">
        <v>2833</v>
      </c>
      <c r="C2205" s="199" t="s">
        <v>2818</v>
      </c>
      <c r="D2205" s="199" t="s">
        <v>2834</v>
      </c>
      <c r="E2205" s="200" t="s">
        <v>2835</v>
      </c>
    </row>
    <row r="2206" spans="1:5" ht="6.75" customHeight="1" x14ac:dyDescent="0.2">
      <c r="A2206" s="201"/>
      <c r="B2206" s="222"/>
      <c r="C2206" s="212"/>
      <c r="D2206" s="212"/>
      <c r="E2206" s="213"/>
    </row>
    <row r="2207" spans="1:5" ht="31.5" x14ac:dyDescent="0.25">
      <c r="A2207" s="201"/>
      <c r="B2207" s="222"/>
      <c r="C2207" s="59" t="s">
        <v>2821</v>
      </c>
      <c r="D2207" s="59" t="s">
        <v>2836</v>
      </c>
      <c r="E2207" s="210" t="s">
        <v>2837</v>
      </c>
    </row>
    <row r="2208" spans="1:5" ht="31.5" x14ac:dyDescent="0.25">
      <c r="A2208" s="201"/>
      <c r="B2208" s="222"/>
      <c r="C2208" s="59" t="s">
        <v>2838</v>
      </c>
      <c r="D2208" s="59" t="s">
        <v>2839</v>
      </c>
      <c r="E2208" s="210" t="s">
        <v>2840</v>
      </c>
    </row>
    <row r="2209" spans="1:5" ht="31.5" x14ac:dyDescent="0.25">
      <c r="A2209" s="201"/>
      <c r="B2209" s="222"/>
      <c r="C2209" s="241" t="s">
        <v>2824</v>
      </c>
      <c r="D2209" s="241" t="s">
        <v>2841</v>
      </c>
      <c r="E2209" s="253" t="s">
        <v>2842</v>
      </c>
    </row>
    <row r="2210" spans="1:5" ht="31.5" x14ac:dyDescent="0.25">
      <c r="A2210" s="201"/>
      <c r="B2210" s="222"/>
      <c r="C2210" s="241" t="s">
        <v>2824</v>
      </c>
      <c r="D2210" s="241" t="s">
        <v>2843</v>
      </c>
      <c r="E2210" s="253" t="s">
        <v>2844</v>
      </c>
    </row>
    <row r="2211" spans="1:5" ht="12.75" x14ac:dyDescent="0.2">
      <c r="A2211" s="201"/>
      <c r="B2211" s="222"/>
      <c r="C2211" s="199" t="s">
        <v>18</v>
      </c>
      <c r="D2211" s="199" t="s">
        <v>2845</v>
      </c>
      <c r="E2211" s="200" t="s">
        <v>2846</v>
      </c>
    </row>
    <row r="2212" spans="1:5" ht="6.75" customHeight="1" x14ac:dyDescent="0.2">
      <c r="A2212" s="201"/>
      <c r="B2212" s="222"/>
      <c r="C2212" s="206"/>
      <c r="D2212" s="206"/>
      <c r="E2212" s="207"/>
    </row>
    <row r="2213" spans="1:5" ht="12.75" hidden="1" x14ac:dyDescent="0.2">
      <c r="A2213" s="208"/>
      <c r="B2213" s="226"/>
      <c r="C2213" s="202"/>
      <c r="D2213" s="202"/>
      <c r="E2213" s="203"/>
    </row>
    <row r="2214" spans="1:5" ht="12.75" x14ac:dyDescent="0.2">
      <c r="A2214" s="198">
        <v>569</v>
      </c>
      <c r="B2214" s="218" t="s">
        <v>2847</v>
      </c>
      <c r="C2214" s="199" t="s">
        <v>65</v>
      </c>
      <c r="D2214" s="199" t="s">
        <v>2848</v>
      </c>
      <c r="E2214" s="200" t="s">
        <v>2849</v>
      </c>
    </row>
    <row r="2215" spans="1:5" ht="7.5" customHeight="1" x14ac:dyDescent="0.2">
      <c r="A2215" s="201"/>
      <c r="B2215" s="222"/>
      <c r="C2215" s="202"/>
      <c r="D2215" s="202"/>
      <c r="E2215" s="203"/>
    </row>
    <row r="2216" spans="1:5" ht="12.75" x14ac:dyDescent="0.2">
      <c r="A2216" s="201"/>
      <c r="B2216" s="222"/>
      <c r="C2216" s="199" t="s">
        <v>66</v>
      </c>
      <c r="D2216" s="199" t="s">
        <v>2850</v>
      </c>
      <c r="E2216" s="200" t="s">
        <v>2851</v>
      </c>
    </row>
    <row r="2217" spans="1:5" ht="5.25" customHeight="1" x14ac:dyDescent="0.2">
      <c r="A2217" s="201"/>
      <c r="B2217" s="222"/>
      <c r="C2217" s="206"/>
      <c r="D2217" s="206"/>
      <c r="E2217" s="207"/>
    </row>
    <row r="2218" spans="1:5" ht="0.75" customHeight="1" x14ac:dyDescent="0.2">
      <c r="A2218" s="201"/>
      <c r="B2218" s="222"/>
      <c r="C2218" s="202"/>
      <c r="D2218" s="202"/>
      <c r="E2218" s="203"/>
    </row>
    <row r="2219" spans="1:5" ht="12.75" x14ac:dyDescent="0.2">
      <c r="A2219" s="201"/>
      <c r="B2219" s="222"/>
      <c r="C2219" s="199" t="s">
        <v>66</v>
      </c>
      <c r="D2219" s="199" t="s">
        <v>2852</v>
      </c>
      <c r="E2219" s="200" t="s">
        <v>2853</v>
      </c>
    </row>
    <row r="2220" spans="1:5" ht="10.5" customHeight="1" x14ac:dyDescent="0.2">
      <c r="A2220" s="201"/>
      <c r="B2220" s="222"/>
      <c r="C2220" s="206"/>
      <c r="D2220" s="206"/>
      <c r="E2220" s="207"/>
    </row>
    <row r="2221" spans="1:5" ht="12.75" hidden="1" x14ac:dyDescent="0.2">
      <c r="A2221" s="201"/>
      <c r="B2221" s="222"/>
      <c r="C2221" s="202"/>
      <c r="D2221" s="202"/>
      <c r="E2221" s="203"/>
    </row>
    <row r="2222" spans="1:5" ht="12.75" x14ac:dyDescent="0.2">
      <c r="A2222" s="201"/>
      <c r="B2222" s="222"/>
      <c r="C2222" s="199" t="s">
        <v>66</v>
      </c>
      <c r="D2222" s="199" t="s">
        <v>2854</v>
      </c>
      <c r="E2222" s="200" t="s">
        <v>2855</v>
      </c>
    </row>
    <row r="2223" spans="1:5" ht="8.25" customHeight="1" x14ac:dyDescent="0.2">
      <c r="A2223" s="201"/>
      <c r="B2223" s="222"/>
      <c r="C2223" s="206"/>
      <c r="D2223" s="206"/>
      <c r="E2223" s="207"/>
    </row>
    <row r="2224" spans="1:5" ht="12.75" hidden="1" x14ac:dyDescent="0.2">
      <c r="A2224" s="201"/>
      <c r="B2224" s="222"/>
      <c r="C2224" s="206"/>
      <c r="D2224" s="206"/>
      <c r="E2224" s="207"/>
    </row>
    <row r="2225" spans="1:5" ht="12.75" hidden="1" x14ac:dyDescent="0.2">
      <c r="A2225" s="201"/>
      <c r="B2225" s="222"/>
      <c r="C2225" s="202"/>
      <c r="D2225" s="202"/>
      <c r="E2225" s="203"/>
    </row>
    <row r="2226" spans="1:5" x14ac:dyDescent="0.25">
      <c r="A2226" s="208"/>
      <c r="B2226" s="226"/>
      <c r="C2226" s="59" t="s">
        <v>18</v>
      </c>
      <c r="D2226" s="59" t="s">
        <v>2856</v>
      </c>
      <c r="E2226" s="210" t="s">
        <v>2857</v>
      </c>
    </row>
    <row r="2227" spans="1:5" ht="12.75" x14ac:dyDescent="0.2">
      <c r="A2227" s="198">
        <v>570</v>
      </c>
      <c r="B2227" s="218" t="s">
        <v>2858</v>
      </c>
      <c r="C2227" s="199" t="s">
        <v>66</v>
      </c>
      <c r="D2227" s="199" t="s">
        <v>2859</v>
      </c>
      <c r="E2227" s="200" t="s">
        <v>2860</v>
      </c>
    </row>
    <row r="2228" spans="1:5" ht="5.25" customHeight="1" x14ac:dyDescent="0.2">
      <c r="A2228" s="201"/>
      <c r="B2228" s="222"/>
      <c r="C2228" s="206"/>
      <c r="D2228" s="206"/>
      <c r="E2228" s="207"/>
    </row>
    <row r="2229" spans="1:5" ht="18" customHeight="1" x14ac:dyDescent="0.2">
      <c r="A2229" s="201"/>
      <c r="B2229" s="222"/>
      <c r="C2229" s="202"/>
      <c r="D2229" s="202"/>
      <c r="E2229" s="203"/>
    </row>
    <row r="2230" spans="1:5" ht="29.25" customHeight="1" x14ac:dyDescent="0.25">
      <c r="A2230" s="201"/>
      <c r="B2230" s="222"/>
      <c r="C2230" s="59" t="s">
        <v>18</v>
      </c>
      <c r="D2230" s="59" t="s">
        <v>2861</v>
      </c>
      <c r="E2230" s="210" t="s">
        <v>2862</v>
      </c>
    </row>
    <row r="2231" spans="1:5" ht="12.75" x14ac:dyDescent="0.2">
      <c r="A2231" s="198">
        <v>571</v>
      </c>
      <c r="B2231" s="218" t="s">
        <v>2863</v>
      </c>
      <c r="C2231" s="199" t="s">
        <v>65</v>
      </c>
      <c r="D2231" s="199" t="s">
        <v>2864</v>
      </c>
      <c r="E2231" s="200" t="s">
        <v>2865</v>
      </c>
    </row>
    <row r="2232" spans="1:5" ht="12.75" x14ac:dyDescent="0.2">
      <c r="A2232" s="201"/>
      <c r="B2232" s="222"/>
      <c r="C2232" s="202"/>
      <c r="D2232" s="202"/>
      <c r="E2232" s="203"/>
    </row>
    <row r="2233" spans="1:5" x14ac:dyDescent="0.25">
      <c r="A2233" s="201"/>
      <c r="B2233" s="222"/>
      <c r="C2233" s="238" t="s">
        <v>66</v>
      </c>
      <c r="D2233" s="238" t="s">
        <v>2210</v>
      </c>
      <c r="E2233" s="254" t="s">
        <v>2866</v>
      </c>
    </row>
    <row r="2234" spans="1:5" ht="27" customHeight="1" x14ac:dyDescent="0.25">
      <c r="A2234" s="208"/>
      <c r="B2234" s="226"/>
      <c r="C2234" s="59" t="s">
        <v>18</v>
      </c>
      <c r="D2234" s="59" t="s">
        <v>1172</v>
      </c>
      <c r="E2234" s="210" t="s">
        <v>2867</v>
      </c>
    </row>
    <row r="2235" spans="1:5" ht="12.75" x14ac:dyDescent="0.2">
      <c r="A2235" s="201">
        <v>572</v>
      </c>
      <c r="B2235" s="222" t="s">
        <v>2868</v>
      </c>
      <c r="C2235" s="199" t="s">
        <v>66</v>
      </c>
      <c r="D2235" s="199" t="s">
        <v>2869</v>
      </c>
      <c r="E2235" s="200" t="s">
        <v>2870</v>
      </c>
    </row>
    <row r="2236" spans="1:5" ht="18.75" customHeight="1" x14ac:dyDescent="0.2">
      <c r="A2236" s="201"/>
      <c r="B2236" s="222"/>
      <c r="C2236" s="212"/>
      <c r="D2236" s="212"/>
      <c r="E2236" s="213"/>
    </row>
    <row r="2237" spans="1:5" ht="32.25" customHeight="1" x14ac:dyDescent="0.25">
      <c r="A2237" s="208"/>
      <c r="B2237" s="226"/>
      <c r="C2237" s="59" t="s">
        <v>18</v>
      </c>
      <c r="D2237" s="59" t="s">
        <v>2871</v>
      </c>
      <c r="E2237" s="210" t="s">
        <v>2872</v>
      </c>
    </row>
    <row r="2238" spans="1:5" ht="12.75" x14ac:dyDescent="0.2">
      <c r="A2238" s="199">
        <v>573</v>
      </c>
      <c r="B2238" s="218" t="s">
        <v>2873</v>
      </c>
      <c r="C2238" s="199" t="s">
        <v>65</v>
      </c>
      <c r="D2238" s="199" t="s">
        <v>2874</v>
      </c>
      <c r="E2238" s="255" t="s">
        <v>2875</v>
      </c>
    </row>
    <row r="2239" spans="1:5" ht="12.75" x14ac:dyDescent="0.2">
      <c r="A2239" s="206"/>
      <c r="B2239" s="222"/>
      <c r="C2239" s="202"/>
      <c r="D2239" s="202"/>
      <c r="E2239" s="256"/>
    </row>
    <row r="2240" spans="1:5" x14ac:dyDescent="0.25">
      <c r="A2240" s="206"/>
      <c r="B2240" s="222"/>
      <c r="C2240" s="59" t="s">
        <v>66</v>
      </c>
      <c r="D2240" s="59" t="s">
        <v>2876</v>
      </c>
      <c r="E2240" s="257" t="s">
        <v>2877</v>
      </c>
    </row>
    <row r="2241" spans="1:5" x14ac:dyDescent="0.25">
      <c r="A2241" s="206"/>
      <c r="B2241" s="222"/>
      <c r="C2241" s="241" t="s">
        <v>66</v>
      </c>
      <c r="D2241" s="241" t="s">
        <v>2878</v>
      </c>
      <c r="E2241" s="258" t="s">
        <v>2879</v>
      </c>
    </row>
    <row r="2242" spans="1:5" ht="12.75" x14ac:dyDescent="0.2">
      <c r="A2242" s="206"/>
      <c r="B2242" s="222"/>
      <c r="C2242" s="199" t="s">
        <v>18</v>
      </c>
      <c r="D2242" s="199" t="s">
        <v>2880</v>
      </c>
      <c r="E2242" s="200" t="s">
        <v>2881</v>
      </c>
    </row>
    <row r="2243" spans="1:5" ht="12.75" x14ac:dyDescent="0.2">
      <c r="A2243" s="202"/>
      <c r="B2243" s="226"/>
      <c r="C2243" s="202"/>
      <c r="D2243" s="202"/>
      <c r="E2243" s="203"/>
    </row>
    <row r="2244" spans="1:5" x14ac:dyDescent="0.25">
      <c r="A2244" s="199">
        <v>574</v>
      </c>
      <c r="B2244" s="218" t="s">
        <v>2882</v>
      </c>
      <c r="C2244" s="238" t="s">
        <v>65</v>
      </c>
      <c r="D2244" s="238" t="s">
        <v>2883</v>
      </c>
      <c r="E2244" s="254" t="s">
        <v>2884</v>
      </c>
    </row>
    <row r="2245" spans="1:5" ht="24" customHeight="1" x14ac:dyDescent="0.25">
      <c r="A2245" s="206"/>
      <c r="B2245" s="222"/>
      <c r="C2245" s="238" t="s">
        <v>66</v>
      </c>
      <c r="D2245" s="238" t="s">
        <v>2885</v>
      </c>
      <c r="E2245" s="254" t="s">
        <v>2886</v>
      </c>
    </row>
    <row r="2246" spans="1:5" ht="24" customHeight="1" x14ac:dyDescent="0.25">
      <c r="A2246" s="206"/>
      <c r="B2246" s="222"/>
      <c r="C2246" s="238" t="s">
        <v>66</v>
      </c>
      <c r="D2246" s="238" t="s">
        <v>2887</v>
      </c>
      <c r="E2246" s="254" t="s">
        <v>2888</v>
      </c>
    </row>
    <row r="2247" spans="1:5" ht="27.75" customHeight="1" x14ac:dyDescent="0.25">
      <c r="A2247" s="202"/>
      <c r="B2247" s="226"/>
      <c r="C2247" s="238" t="s">
        <v>18</v>
      </c>
      <c r="D2247" s="238" t="s">
        <v>2889</v>
      </c>
      <c r="E2247" s="254" t="s">
        <v>2890</v>
      </c>
    </row>
    <row r="2248" spans="1:5" ht="12.75" x14ac:dyDescent="0.2">
      <c r="A2248" s="198">
        <v>575</v>
      </c>
      <c r="B2248" s="218" t="s">
        <v>2891</v>
      </c>
      <c r="C2248" s="118" t="s">
        <v>65</v>
      </c>
      <c r="D2248" s="118" t="s">
        <v>2892</v>
      </c>
      <c r="E2248" s="259" t="s">
        <v>2893</v>
      </c>
    </row>
    <row r="2249" spans="1:5" ht="6" customHeight="1" x14ac:dyDescent="0.2">
      <c r="A2249" s="243"/>
      <c r="B2249" s="187"/>
      <c r="C2249" s="119"/>
      <c r="D2249" s="119"/>
      <c r="E2249" s="211"/>
    </row>
    <row r="2250" spans="1:5" ht="12.75" hidden="1" x14ac:dyDescent="0.2">
      <c r="A2250" s="243"/>
      <c r="B2250" s="187"/>
      <c r="C2250" s="119"/>
      <c r="D2250" s="119"/>
      <c r="E2250" s="211"/>
    </row>
    <row r="2251" spans="1:5" ht="12.75" hidden="1" x14ac:dyDescent="0.2">
      <c r="A2251" s="243"/>
      <c r="B2251" s="187"/>
      <c r="C2251" s="119"/>
      <c r="D2251" s="119"/>
      <c r="E2251" s="211"/>
    </row>
    <row r="2252" spans="1:5" ht="12.75" hidden="1" x14ac:dyDescent="0.2">
      <c r="A2252" s="243"/>
      <c r="B2252" s="187"/>
      <c r="C2252" s="119"/>
      <c r="D2252" s="119"/>
      <c r="E2252" s="211"/>
    </row>
    <row r="2253" spans="1:5" ht="12.75" hidden="1" x14ac:dyDescent="0.2">
      <c r="A2253" s="243"/>
      <c r="B2253" s="187"/>
      <c r="C2253" s="119"/>
      <c r="D2253" s="119"/>
      <c r="E2253" s="211"/>
    </row>
    <row r="2254" spans="1:5" ht="12.75" hidden="1" x14ac:dyDescent="0.2">
      <c r="A2254" s="243"/>
      <c r="B2254" s="187"/>
      <c r="C2254" s="119"/>
      <c r="D2254" s="119"/>
      <c r="E2254" s="211"/>
    </row>
    <row r="2255" spans="1:5" ht="12.75" hidden="1" x14ac:dyDescent="0.2">
      <c r="A2255" s="243"/>
      <c r="B2255" s="187"/>
      <c r="C2255" s="119"/>
      <c r="D2255" s="119"/>
      <c r="E2255" s="211"/>
    </row>
    <row r="2256" spans="1:5" ht="12.75" hidden="1" x14ac:dyDescent="0.2">
      <c r="A2256" s="243"/>
      <c r="B2256" s="187"/>
      <c r="C2256" s="119"/>
      <c r="D2256" s="119"/>
      <c r="E2256" s="211"/>
    </row>
    <row r="2257" spans="1:5" ht="12.75" hidden="1" x14ac:dyDescent="0.2">
      <c r="A2257" s="243"/>
      <c r="B2257" s="187"/>
      <c r="C2257" s="119"/>
      <c r="D2257" s="119"/>
      <c r="E2257" s="211"/>
    </row>
    <row r="2258" spans="1:5" ht="12.75" hidden="1" x14ac:dyDescent="0.2">
      <c r="A2258" s="243"/>
      <c r="B2258" s="187"/>
      <c r="C2258" s="119"/>
      <c r="D2258" s="119"/>
      <c r="E2258" s="211"/>
    </row>
    <row r="2259" spans="1:5" ht="12.75" hidden="1" x14ac:dyDescent="0.2">
      <c r="A2259" s="243"/>
      <c r="B2259" s="187"/>
      <c r="C2259" s="212"/>
      <c r="D2259" s="212"/>
      <c r="E2259" s="213"/>
    </row>
    <row r="2260" spans="1:5" ht="12.75" x14ac:dyDescent="0.2">
      <c r="A2260" s="243"/>
      <c r="B2260" s="187"/>
      <c r="C2260" s="199" t="s">
        <v>2894</v>
      </c>
      <c r="D2260" s="199" t="s">
        <v>2895</v>
      </c>
      <c r="E2260" s="200" t="s">
        <v>2896</v>
      </c>
    </row>
    <row r="2261" spans="1:5" ht="12.75" x14ac:dyDescent="0.2">
      <c r="A2261" s="243"/>
      <c r="B2261" s="187"/>
      <c r="C2261" s="202"/>
      <c r="D2261" s="202"/>
      <c r="E2261" s="203"/>
    </row>
    <row r="2262" spans="1:5" x14ac:dyDescent="0.25">
      <c r="A2262" s="243"/>
      <c r="B2262" s="187"/>
      <c r="C2262" s="59" t="s">
        <v>66</v>
      </c>
      <c r="D2262" s="59" t="s">
        <v>2897</v>
      </c>
      <c r="E2262" s="210" t="s">
        <v>2898</v>
      </c>
    </row>
    <row r="2263" spans="1:5" x14ac:dyDescent="0.25">
      <c r="A2263" s="243"/>
      <c r="B2263" s="187"/>
      <c r="C2263" s="59" t="s">
        <v>66</v>
      </c>
      <c r="D2263" s="59" t="s">
        <v>2899</v>
      </c>
      <c r="E2263" s="210" t="s">
        <v>2900</v>
      </c>
    </row>
    <row r="2264" spans="1:5" x14ac:dyDescent="0.25">
      <c r="A2264" s="243"/>
      <c r="B2264" s="187"/>
      <c r="C2264" s="59" t="s">
        <v>66</v>
      </c>
      <c r="D2264" s="59" t="s">
        <v>2901</v>
      </c>
      <c r="E2264" s="210" t="s">
        <v>2902</v>
      </c>
    </row>
    <row r="2265" spans="1:5" x14ac:dyDescent="0.25">
      <c r="A2265" s="243"/>
      <c r="B2265" s="187"/>
      <c r="C2265" s="59" t="s">
        <v>66</v>
      </c>
      <c r="D2265" s="59" t="s">
        <v>2903</v>
      </c>
      <c r="E2265" s="210" t="s">
        <v>2904</v>
      </c>
    </row>
    <row r="2266" spans="1:5" x14ac:dyDescent="0.25">
      <c r="A2266" s="246"/>
      <c r="B2266" s="193"/>
      <c r="C2266" s="59" t="s">
        <v>18</v>
      </c>
      <c r="D2266" s="59" t="s">
        <v>2905</v>
      </c>
      <c r="E2266" s="210" t="s">
        <v>2906</v>
      </c>
    </row>
    <row r="2267" spans="1:5" ht="12.75" x14ac:dyDescent="0.2">
      <c r="A2267" s="198">
        <v>576</v>
      </c>
      <c r="B2267" s="218" t="s">
        <v>2907</v>
      </c>
      <c r="C2267" s="199" t="s">
        <v>18</v>
      </c>
      <c r="D2267" s="199" t="s">
        <v>2908</v>
      </c>
      <c r="E2267" s="228" t="s">
        <v>2909</v>
      </c>
    </row>
    <row r="2268" spans="1:5" ht="12.75" x14ac:dyDescent="0.2">
      <c r="A2268" s="201"/>
      <c r="B2268" s="222"/>
      <c r="C2268" s="206"/>
      <c r="D2268" s="206"/>
      <c r="E2268" s="240"/>
    </row>
    <row r="2269" spans="1:5" ht="12.75" x14ac:dyDescent="0.2">
      <c r="A2269" s="201"/>
      <c r="B2269" s="222"/>
      <c r="C2269" s="206"/>
      <c r="D2269" s="206"/>
      <c r="E2269" s="240"/>
    </row>
    <row r="2270" spans="1:5" ht="12.75" x14ac:dyDescent="0.2">
      <c r="A2270" s="201"/>
      <c r="B2270" s="222"/>
      <c r="C2270" s="206"/>
      <c r="D2270" s="206"/>
      <c r="E2270" s="240"/>
    </row>
    <row r="2271" spans="1:5" ht="12.75" x14ac:dyDescent="0.2">
      <c r="A2271" s="201"/>
      <c r="B2271" s="222"/>
      <c r="C2271" s="206"/>
      <c r="D2271" s="206"/>
      <c r="E2271" s="240"/>
    </row>
    <row r="2272" spans="1:5" ht="6" customHeight="1" x14ac:dyDescent="0.2">
      <c r="A2272" s="201"/>
      <c r="B2272" s="222"/>
      <c r="C2272" s="206"/>
      <c r="D2272" s="206"/>
      <c r="E2272" s="240"/>
    </row>
    <row r="2273" spans="1:5" ht="12.75" hidden="1" customHeight="1" x14ac:dyDescent="0.2">
      <c r="A2273" s="208"/>
      <c r="B2273" s="226"/>
      <c r="C2273" s="202"/>
      <c r="D2273" s="202"/>
      <c r="E2273" s="230"/>
    </row>
    <row r="2274" spans="1:5" ht="12.75" x14ac:dyDescent="0.2">
      <c r="A2274" s="198">
        <v>577</v>
      </c>
      <c r="B2274" s="218" t="s">
        <v>2910</v>
      </c>
      <c r="C2274" s="199" t="s">
        <v>66</v>
      </c>
      <c r="D2274" s="199" t="s">
        <v>2911</v>
      </c>
      <c r="E2274" s="200" t="s">
        <v>2912</v>
      </c>
    </row>
    <row r="2275" spans="1:5" ht="6.75" customHeight="1" x14ac:dyDescent="0.2">
      <c r="A2275" s="201"/>
      <c r="B2275" s="222"/>
      <c r="C2275" s="212"/>
      <c r="D2275" s="212"/>
      <c r="E2275" s="213"/>
    </row>
    <row r="2276" spans="1:5" x14ac:dyDescent="0.25">
      <c r="A2276" s="201"/>
      <c r="B2276" s="222"/>
      <c r="C2276" s="233" t="s">
        <v>2345</v>
      </c>
      <c r="D2276" s="233" t="s">
        <v>2913</v>
      </c>
      <c r="E2276" s="235" t="s">
        <v>2914</v>
      </c>
    </row>
    <row r="2277" spans="1:5" x14ac:dyDescent="0.25">
      <c r="A2277" s="201"/>
      <c r="B2277" s="222"/>
      <c r="C2277" s="233" t="s">
        <v>66</v>
      </c>
      <c r="D2277" s="233" t="s">
        <v>2915</v>
      </c>
      <c r="E2277" s="235" t="s">
        <v>2916</v>
      </c>
    </row>
    <row r="2278" spans="1:5" x14ac:dyDescent="0.25">
      <c r="A2278" s="208"/>
      <c r="B2278" s="226"/>
      <c r="C2278" s="59" t="s">
        <v>18</v>
      </c>
      <c r="D2278" s="59" t="s">
        <v>2917</v>
      </c>
      <c r="E2278" s="210" t="s">
        <v>2918</v>
      </c>
    </row>
    <row r="2279" spans="1:5" ht="12.75" x14ac:dyDescent="0.2">
      <c r="A2279" s="198">
        <v>578</v>
      </c>
      <c r="B2279" s="218" t="s">
        <v>2919</v>
      </c>
      <c r="C2279" s="199" t="s">
        <v>65</v>
      </c>
      <c r="D2279" s="199" t="s">
        <v>2920</v>
      </c>
      <c r="E2279" s="200" t="s">
        <v>2921</v>
      </c>
    </row>
    <row r="2280" spans="1:5" ht="5.25" customHeight="1" x14ac:dyDescent="0.2">
      <c r="A2280" s="201"/>
      <c r="B2280" s="222"/>
      <c r="C2280" s="202"/>
      <c r="D2280" s="202"/>
      <c r="E2280" s="203"/>
    </row>
    <row r="2281" spans="1:5" x14ac:dyDescent="0.25">
      <c r="A2281" s="201"/>
      <c r="B2281" s="222"/>
      <c r="C2281" s="238" t="s">
        <v>2922</v>
      </c>
      <c r="D2281" s="59" t="s">
        <v>2923</v>
      </c>
      <c r="E2281" s="210" t="s">
        <v>2924</v>
      </c>
    </row>
    <row r="2282" spans="1:5" ht="12.75" x14ac:dyDescent="0.2">
      <c r="A2282" s="201"/>
      <c r="B2282" s="222"/>
      <c r="C2282" s="199" t="s">
        <v>66</v>
      </c>
      <c r="D2282" s="199" t="s">
        <v>2925</v>
      </c>
      <c r="E2282" s="200" t="s">
        <v>2926</v>
      </c>
    </row>
    <row r="2283" spans="1:5" ht="6.75" customHeight="1" x14ac:dyDescent="0.2">
      <c r="A2283" s="201"/>
      <c r="B2283" s="222"/>
      <c r="C2283" s="202"/>
      <c r="D2283" s="202"/>
      <c r="E2283" s="203"/>
    </row>
    <row r="2284" spans="1:5" ht="12.75" x14ac:dyDescent="0.2">
      <c r="A2284" s="201"/>
      <c r="B2284" s="222"/>
      <c r="C2284" s="260" t="s">
        <v>18</v>
      </c>
      <c r="D2284" s="199" t="s">
        <v>2927</v>
      </c>
      <c r="E2284" s="200" t="s">
        <v>2928</v>
      </c>
    </row>
    <row r="2285" spans="1:5" ht="6" customHeight="1" x14ac:dyDescent="0.2">
      <c r="A2285" s="208"/>
      <c r="B2285" s="226"/>
      <c r="C2285" s="245"/>
      <c r="D2285" s="202"/>
      <c r="E2285" s="203"/>
    </row>
    <row r="2286" spans="1:5" ht="12.75" x14ac:dyDescent="0.2">
      <c r="A2286" s="198">
        <v>579</v>
      </c>
      <c r="B2286" s="218" t="s">
        <v>2929</v>
      </c>
      <c r="C2286" s="199" t="s">
        <v>65</v>
      </c>
      <c r="D2286" s="199" t="s">
        <v>2930</v>
      </c>
      <c r="E2286" s="200" t="s">
        <v>2931</v>
      </c>
    </row>
    <row r="2287" spans="1:5" ht="6.75" customHeight="1" x14ac:dyDescent="0.2">
      <c r="A2287" s="201"/>
      <c r="B2287" s="222"/>
      <c r="C2287" s="202"/>
      <c r="D2287" s="202"/>
      <c r="E2287" s="203"/>
    </row>
    <row r="2288" spans="1:5" x14ac:dyDescent="0.25">
      <c r="A2288" s="201"/>
      <c r="B2288" s="222"/>
      <c r="C2288" s="238" t="s">
        <v>66</v>
      </c>
      <c r="D2288" s="238" t="s">
        <v>2932</v>
      </c>
      <c r="E2288" s="254" t="s">
        <v>2933</v>
      </c>
    </row>
    <row r="2289" spans="1:5" x14ac:dyDescent="0.25">
      <c r="A2289" s="201"/>
      <c r="B2289" s="222"/>
      <c r="C2289" s="238" t="s">
        <v>66</v>
      </c>
      <c r="D2289" s="238" t="s">
        <v>2809</v>
      </c>
      <c r="E2289" s="254" t="s">
        <v>2934</v>
      </c>
    </row>
    <row r="2290" spans="1:5" x14ac:dyDescent="0.25">
      <c r="A2290" s="201"/>
      <c r="B2290" s="222"/>
      <c r="C2290" s="238" t="s">
        <v>66</v>
      </c>
      <c r="D2290" s="238" t="s">
        <v>2935</v>
      </c>
      <c r="E2290" s="254" t="s">
        <v>2936</v>
      </c>
    </row>
    <row r="2291" spans="1:5" x14ac:dyDescent="0.25">
      <c r="A2291" s="208"/>
      <c r="B2291" s="226"/>
      <c r="C2291" s="59" t="s">
        <v>18</v>
      </c>
      <c r="D2291" s="59" t="s">
        <v>2937</v>
      </c>
      <c r="E2291" s="210" t="s">
        <v>2938</v>
      </c>
    </row>
    <row r="2292" spans="1:5" x14ac:dyDescent="0.25">
      <c r="A2292" s="198">
        <v>580</v>
      </c>
      <c r="B2292" s="218" t="s">
        <v>2939</v>
      </c>
      <c r="C2292" s="59" t="s">
        <v>65</v>
      </c>
      <c r="D2292" s="59" t="s">
        <v>2940</v>
      </c>
      <c r="E2292" s="210" t="s">
        <v>2941</v>
      </c>
    </row>
    <row r="2293" spans="1:5" ht="31.5" x14ac:dyDescent="0.25">
      <c r="A2293" s="201"/>
      <c r="B2293" s="222"/>
      <c r="C2293" s="241" t="s">
        <v>2942</v>
      </c>
      <c r="D2293" s="241" t="s">
        <v>2943</v>
      </c>
      <c r="E2293" s="253" t="s">
        <v>2944</v>
      </c>
    </row>
    <row r="2294" spans="1:5" ht="12.75" x14ac:dyDescent="0.2">
      <c r="A2294" s="201"/>
      <c r="B2294" s="222"/>
      <c r="C2294" s="199" t="s">
        <v>2345</v>
      </c>
      <c r="D2294" s="199" t="s">
        <v>2945</v>
      </c>
      <c r="E2294" s="200" t="s">
        <v>2946</v>
      </c>
    </row>
    <row r="2295" spans="1:5" ht="12.75" x14ac:dyDescent="0.2">
      <c r="A2295" s="201"/>
      <c r="B2295" s="222"/>
      <c r="C2295" s="206"/>
      <c r="D2295" s="206"/>
      <c r="E2295" s="207"/>
    </row>
    <row r="2296" spans="1:5" ht="1.5" customHeight="1" x14ac:dyDescent="0.2">
      <c r="A2296" s="201"/>
      <c r="B2296" s="222"/>
      <c r="C2296" s="202"/>
      <c r="D2296" s="202"/>
      <c r="E2296" s="203"/>
    </row>
    <row r="2297" spans="1:5" ht="12.75" x14ac:dyDescent="0.2">
      <c r="A2297" s="201"/>
      <c r="B2297" s="222"/>
      <c r="C2297" s="199" t="s">
        <v>18</v>
      </c>
      <c r="D2297" s="199" t="s">
        <v>2947</v>
      </c>
      <c r="E2297" s="200" t="s">
        <v>2948</v>
      </c>
    </row>
    <row r="2298" spans="1:5" ht="10.5" customHeight="1" x14ac:dyDescent="0.2">
      <c r="A2298" s="201"/>
      <c r="B2298" s="222"/>
      <c r="C2298" s="206"/>
      <c r="D2298" s="206"/>
      <c r="E2298" s="207"/>
    </row>
    <row r="2299" spans="1:5" ht="12.75" hidden="1" x14ac:dyDescent="0.2">
      <c r="A2299" s="208"/>
      <c r="B2299" s="226"/>
      <c r="C2299" s="202"/>
      <c r="D2299" s="202"/>
      <c r="E2299" s="203"/>
    </row>
    <row r="2300" spans="1:5" ht="12.75" x14ac:dyDescent="0.2">
      <c r="A2300" s="198">
        <v>581</v>
      </c>
      <c r="B2300" s="218" t="s">
        <v>2949</v>
      </c>
      <c r="C2300" s="199" t="s">
        <v>65</v>
      </c>
      <c r="D2300" s="199" t="s">
        <v>2950</v>
      </c>
      <c r="E2300" s="200" t="s">
        <v>2951</v>
      </c>
    </row>
    <row r="2301" spans="1:5" ht="7.5" customHeight="1" x14ac:dyDescent="0.2">
      <c r="A2301" s="201"/>
      <c r="B2301" s="222"/>
      <c r="C2301" s="212"/>
      <c r="D2301" s="212"/>
      <c r="E2301" s="213"/>
    </row>
    <row r="2302" spans="1:5" x14ac:dyDescent="0.25">
      <c r="A2302" s="201"/>
      <c r="B2302" s="222"/>
      <c r="C2302" s="233" t="s">
        <v>66</v>
      </c>
      <c r="D2302" s="233" t="s">
        <v>2952</v>
      </c>
      <c r="E2302" s="235" t="s">
        <v>2953</v>
      </c>
    </row>
    <row r="2303" spans="1:5" x14ac:dyDescent="0.25">
      <c r="A2303" s="201"/>
      <c r="B2303" s="222"/>
      <c r="C2303" s="233" t="s">
        <v>66</v>
      </c>
      <c r="D2303" s="233" t="s">
        <v>2954</v>
      </c>
      <c r="E2303" s="235" t="s">
        <v>2955</v>
      </c>
    </row>
    <row r="2304" spans="1:5" x14ac:dyDescent="0.25">
      <c r="A2304" s="208"/>
      <c r="B2304" s="226"/>
      <c r="C2304" s="59" t="s">
        <v>18</v>
      </c>
      <c r="D2304" s="59" t="s">
        <v>2956</v>
      </c>
      <c r="E2304" s="210" t="s">
        <v>2957</v>
      </c>
    </row>
    <row r="2305" spans="1:5" x14ac:dyDescent="0.25">
      <c r="A2305" s="199">
        <v>582</v>
      </c>
      <c r="B2305" s="218" t="s">
        <v>2958</v>
      </c>
      <c r="C2305" s="59" t="s">
        <v>65</v>
      </c>
      <c r="D2305" s="59" t="s">
        <v>2959</v>
      </c>
      <c r="E2305" s="257" t="s">
        <v>2960</v>
      </c>
    </row>
    <row r="2306" spans="1:5" x14ac:dyDescent="0.25">
      <c r="A2306" s="206"/>
      <c r="B2306" s="222"/>
      <c r="C2306" s="59" t="s">
        <v>2345</v>
      </c>
      <c r="D2306" s="59" t="s">
        <v>2961</v>
      </c>
      <c r="E2306" s="257" t="s">
        <v>2962</v>
      </c>
    </row>
    <row r="2307" spans="1:5" x14ac:dyDescent="0.25">
      <c r="A2307" s="206"/>
      <c r="B2307" s="222"/>
      <c r="C2307" s="59" t="s">
        <v>66</v>
      </c>
      <c r="D2307" s="59" t="s">
        <v>2963</v>
      </c>
      <c r="E2307" s="257" t="s">
        <v>2964</v>
      </c>
    </row>
    <row r="2308" spans="1:5" x14ac:dyDescent="0.25">
      <c r="A2308" s="206"/>
      <c r="B2308" s="222"/>
      <c r="C2308" s="59" t="s">
        <v>66</v>
      </c>
      <c r="D2308" s="59" t="s">
        <v>2965</v>
      </c>
      <c r="E2308" s="257" t="s">
        <v>2966</v>
      </c>
    </row>
    <row r="2309" spans="1:5" x14ac:dyDescent="0.25">
      <c r="A2309" s="206"/>
      <c r="B2309" s="222"/>
      <c r="C2309" s="59" t="s">
        <v>66</v>
      </c>
      <c r="D2309" s="59" t="s">
        <v>2967</v>
      </c>
      <c r="E2309" s="257" t="s">
        <v>2968</v>
      </c>
    </row>
    <row r="2310" spans="1:5" x14ac:dyDescent="0.25">
      <c r="A2310" s="206"/>
      <c r="B2310" s="222"/>
      <c r="C2310" s="59" t="s">
        <v>66</v>
      </c>
      <c r="D2310" s="59" t="s">
        <v>2969</v>
      </c>
      <c r="E2310" s="257" t="s">
        <v>2970</v>
      </c>
    </row>
    <row r="2311" spans="1:5" x14ac:dyDescent="0.25">
      <c r="A2311" s="206"/>
      <c r="B2311" s="222"/>
      <c r="C2311" s="59" t="s">
        <v>66</v>
      </c>
      <c r="D2311" s="59" t="s">
        <v>2971</v>
      </c>
      <c r="E2311" s="257" t="s">
        <v>2972</v>
      </c>
    </row>
    <row r="2312" spans="1:5" x14ac:dyDescent="0.25">
      <c r="A2312" s="202"/>
      <c r="B2312" s="226"/>
      <c r="C2312" s="59" t="s">
        <v>18</v>
      </c>
      <c r="D2312" s="59" t="s">
        <v>2973</v>
      </c>
      <c r="E2312" s="257" t="s">
        <v>2974</v>
      </c>
    </row>
    <row r="2313" spans="1:5" ht="29.25" customHeight="1" x14ac:dyDescent="0.25">
      <c r="A2313" s="198">
        <v>583</v>
      </c>
      <c r="B2313" s="218" t="s">
        <v>2975</v>
      </c>
      <c r="C2313" s="59" t="s">
        <v>65</v>
      </c>
      <c r="D2313" s="217" t="s">
        <v>2976</v>
      </c>
      <c r="E2313" s="210" t="s">
        <v>2977</v>
      </c>
    </row>
    <row r="2314" spans="1:5" ht="33" customHeight="1" x14ac:dyDescent="0.25">
      <c r="A2314" s="208"/>
      <c r="B2314" s="226"/>
      <c r="C2314" s="261" t="s">
        <v>18</v>
      </c>
      <c r="D2314" s="217" t="s">
        <v>2978</v>
      </c>
      <c r="E2314" s="210" t="s">
        <v>2979</v>
      </c>
    </row>
    <row r="2315" spans="1:5" ht="12.75" x14ac:dyDescent="0.2">
      <c r="A2315" s="199">
        <v>584</v>
      </c>
      <c r="B2315" s="218" t="s">
        <v>2980</v>
      </c>
      <c r="C2315" s="262" t="s">
        <v>65</v>
      </c>
      <c r="D2315" s="215" t="s">
        <v>2981</v>
      </c>
      <c r="E2315" s="205" t="s">
        <v>2982</v>
      </c>
    </row>
    <row r="2316" spans="1:5" ht="3" customHeight="1" x14ac:dyDescent="0.2">
      <c r="A2316" s="206"/>
      <c r="B2316" s="222"/>
      <c r="C2316" s="262"/>
      <c r="D2316" s="215"/>
      <c r="E2316" s="205"/>
    </row>
    <row r="2317" spans="1:5" ht="12.75" hidden="1" x14ac:dyDescent="0.2">
      <c r="A2317" s="206"/>
      <c r="B2317" s="222"/>
      <c r="C2317" s="262"/>
      <c r="D2317" s="215"/>
      <c r="E2317" s="205"/>
    </row>
    <row r="2318" spans="1:5" ht="12.75" hidden="1" x14ac:dyDescent="0.2">
      <c r="A2318" s="206"/>
      <c r="B2318" s="222"/>
      <c r="C2318" s="262"/>
      <c r="D2318" s="215"/>
      <c r="E2318" s="205"/>
    </row>
    <row r="2319" spans="1:5" x14ac:dyDescent="0.25">
      <c r="A2319" s="206"/>
      <c r="B2319" s="222"/>
      <c r="C2319" s="263" t="s">
        <v>66</v>
      </c>
      <c r="D2319" s="217" t="s">
        <v>2983</v>
      </c>
      <c r="E2319" s="210" t="s">
        <v>2984</v>
      </c>
    </row>
    <row r="2320" spans="1:5" x14ac:dyDescent="0.25">
      <c r="A2320" s="206"/>
      <c r="B2320" s="222"/>
      <c r="C2320" s="264" t="s">
        <v>66</v>
      </c>
      <c r="D2320" s="265" t="s">
        <v>2985</v>
      </c>
      <c r="E2320" s="254" t="s">
        <v>2986</v>
      </c>
    </row>
    <row r="2321" spans="1:5" x14ac:dyDescent="0.25">
      <c r="A2321" s="206"/>
      <c r="B2321" s="222"/>
      <c r="C2321" s="264" t="s">
        <v>66</v>
      </c>
      <c r="D2321" s="265" t="s">
        <v>2987</v>
      </c>
      <c r="E2321" s="254" t="s">
        <v>2988</v>
      </c>
    </row>
    <row r="2322" spans="1:5" x14ac:dyDescent="0.25">
      <c r="A2322" s="206"/>
      <c r="B2322" s="222"/>
      <c r="C2322" s="264" t="s">
        <v>66</v>
      </c>
      <c r="D2322" s="265" t="s">
        <v>2989</v>
      </c>
      <c r="E2322" s="254" t="s">
        <v>2990</v>
      </c>
    </row>
    <row r="2323" spans="1:5" x14ac:dyDescent="0.25">
      <c r="A2323" s="206"/>
      <c r="B2323" s="222"/>
      <c r="C2323" s="264" t="s">
        <v>66</v>
      </c>
      <c r="D2323" s="265" t="s">
        <v>2991</v>
      </c>
      <c r="E2323" s="254" t="s">
        <v>2992</v>
      </c>
    </row>
    <row r="2324" spans="1:5" x14ac:dyDescent="0.25">
      <c r="A2324" s="206"/>
      <c r="B2324" s="222"/>
      <c r="C2324" s="264" t="s">
        <v>66</v>
      </c>
      <c r="D2324" s="265" t="s">
        <v>2993</v>
      </c>
      <c r="E2324" s="254" t="s">
        <v>2994</v>
      </c>
    </row>
    <row r="2325" spans="1:5" x14ac:dyDescent="0.25">
      <c r="A2325" s="206"/>
      <c r="B2325" s="222"/>
      <c r="C2325" s="263" t="s">
        <v>66</v>
      </c>
      <c r="D2325" s="216" t="s">
        <v>2995</v>
      </c>
      <c r="E2325" s="257" t="s">
        <v>2996</v>
      </c>
    </row>
    <row r="2326" spans="1:5" ht="12.75" x14ac:dyDescent="0.2">
      <c r="A2326" s="206"/>
      <c r="B2326" s="222"/>
      <c r="C2326" s="231" t="s">
        <v>18</v>
      </c>
      <c r="D2326" s="231" t="s">
        <v>2997</v>
      </c>
      <c r="E2326" s="255" t="s">
        <v>2998</v>
      </c>
    </row>
    <row r="2327" spans="1:5" ht="2.25" customHeight="1" x14ac:dyDescent="0.2">
      <c r="A2327" s="202"/>
      <c r="B2327" s="226"/>
      <c r="C2327" s="266"/>
      <c r="D2327" s="266"/>
      <c r="E2327" s="256"/>
    </row>
    <row r="2328" spans="1:5" ht="27" customHeight="1" x14ac:dyDescent="0.25">
      <c r="A2328" s="267">
        <v>585</v>
      </c>
      <c r="B2328" s="186" t="s">
        <v>2999</v>
      </c>
      <c r="C2328" s="224" t="s">
        <v>65</v>
      </c>
      <c r="D2328" s="224" t="s">
        <v>3000</v>
      </c>
      <c r="E2328" s="268" t="s">
        <v>3001</v>
      </c>
    </row>
    <row r="2329" spans="1:5" ht="12.75" x14ac:dyDescent="0.2">
      <c r="A2329" s="243"/>
      <c r="B2329" s="187"/>
      <c r="C2329" s="269" t="s">
        <v>66</v>
      </c>
      <c r="D2329" s="260" t="s">
        <v>3002</v>
      </c>
      <c r="E2329" s="251" t="s">
        <v>3003</v>
      </c>
    </row>
    <row r="2330" spans="1:5" ht="24" customHeight="1" x14ac:dyDescent="0.2">
      <c r="A2330" s="246"/>
      <c r="B2330" s="193"/>
      <c r="C2330" s="232"/>
      <c r="D2330" s="245"/>
      <c r="E2330" s="247"/>
    </row>
    <row r="2331" spans="1:5" ht="12.75" x14ac:dyDescent="0.2">
      <c r="A2331" s="198">
        <v>586</v>
      </c>
      <c r="B2331" s="218" t="s">
        <v>3004</v>
      </c>
      <c r="C2331" s="199" t="s">
        <v>65</v>
      </c>
      <c r="D2331" s="199" t="s">
        <v>3005</v>
      </c>
      <c r="E2331" s="228" t="s">
        <v>3006</v>
      </c>
    </row>
    <row r="2332" spans="1:5" ht="12.75" x14ac:dyDescent="0.2">
      <c r="A2332" s="201"/>
      <c r="B2332" s="222"/>
      <c r="C2332" s="202"/>
      <c r="D2332" s="202"/>
      <c r="E2332" s="230"/>
    </row>
    <row r="2333" spans="1:5" x14ac:dyDescent="0.2">
      <c r="A2333" s="201"/>
      <c r="B2333" s="222"/>
      <c r="C2333" s="238" t="s">
        <v>66</v>
      </c>
      <c r="D2333" s="238" t="s">
        <v>3007</v>
      </c>
      <c r="E2333" s="270" t="s">
        <v>3008</v>
      </c>
    </row>
    <row r="2334" spans="1:5" x14ac:dyDescent="0.2">
      <c r="A2334" s="201"/>
      <c r="B2334" s="222"/>
      <c r="C2334" s="238" t="s">
        <v>66</v>
      </c>
      <c r="D2334" s="238" t="s">
        <v>3009</v>
      </c>
      <c r="E2334" s="270" t="s">
        <v>3010</v>
      </c>
    </row>
    <row r="2335" spans="1:5" ht="31.5" x14ac:dyDescent="0.2">
      <c r="A2335" s="208"/>
      <c r="B2335" s="226"/>
      <c r="C2335" s="238" t="s">
        <v>3011</v>
      </c>
      <c r="D2335" s="238" t="s">
        <v>3012</v>
      </c>
      <c r="E2335" s="270" t="s">
        <v>3013</v>
      </c>
    </row>
    <row r="2336" spans="1:5" x14ac:dyDescent="0.25">
      <c r="A2336" s="267">
        <v>587</v>
      </c>
      <c r="B2336" s="186" t="s">
        <v>3014</v>
      </c>
      <c r="C2336" s="223" t="s">
        <v>65</v>
      </c>
      <c r="D2336" s="224" t="s">
        <v>3015</v>
      </c>
      <c r="E2336" s="268" t="s">
        <v>3016</v>
      </c>
    </row>
    <row r="2337" spans="1:5" x14ac:dyDescent="0.25">
      <c r="A2337" s="243"/>
      <c r="B2337" s="187"/>
      <c r="C2337" s="223" t="s">
        <v>2345</v>
      </c>
      <c r="D2337" s="224" t="s">
        <v>3017</v>
      </c>
      <c r="E2337" s="268" t="s">
        <v>3018</v>
      </c>
    </row>
    <row r="2338" spans="1:5" x14ac:dyDescent="0.25">
      <c r="A2338" s="243"/>
      <c r="B2338" s="187"/>
      <c r="C2338" s="223" t="s">
        <v>66</v>
      </c>
      <c r="D2338" s="224" t="s">
        <v>3019</v>
      </c>
      <c r="E2338" s="268" t="s">
        <v>3020</v>
      </c>
    </row>
    <row r="2339" spans="1:5" x14ac:dyDescent="0.25">
      <c r="A2339" s="243"/>
      <c r="B2339" s="187"/>
      <c r="C2339" s="223" t="s">
        <v>66</v>
      </c>
      <c r="D2339" s="224" t="s">
        <v>3021</v>
      </c>
      <c r="E2339" s="268" t="s">
        <v>3022</v>
      </c>
    </row>
    <row r="2340" spans="1:5" x14ac:dyDescent="0.25">
      <c r="A2340" s="246"/>
      <c r="B2340" s="193"/>
      <c r="C2340" s="223" t="s">
        <v>18</v>
      </c>
      <c r="D2340" s="224" t="s">
        <v>3023</v>
      </c>
      <c r="E2340" s="268" t="s">
        <v>3024</v>
      </c>
    </row>
    <row r="2341" spans="1:5" x14ac:dyDescent="0.25">
      <c r="A2341" s="267">
        <v>588</v>
      </c>
      <c r="B2341" s="186" t="s">
        <v>3025</v>
      </c>
      <c r="C2341" s="223" t="s">
        <v>65</v>
      </c>
      <c r="D2341" s="224" t="s">
        <v>3026</v>
      </c>
      <c r="E2341" s="268" t="s">
        <v>3027</v>
      </c>
    </row>
    <row r="2342" spans="1:5" x14ac:dyDescent="0.25">
      <c r="A2342" s="243"/>
      <c r="B2342" s="187"/>
      <c r="C2342" s="223" t="s">
        <v>66</v>
      </c>
      <c r="D2342" s="224" t="s">
        <v>3028</v>
      </c>
      <c r="E2342" s="268" t="s">
        <v>3029</v>
      </c>
    </row>
    <row r="2343" spans="1:5" x14ac:dyDescent="0.25">
      <c r="A2343" s="243"/>
      <c r="B2343" s="187"/>
      <c r="C2343" s="223" t="s">
        <v>66</v>
      </c>
      <c r="D2343" s="224" t="s">
        <v>3030</v>
      </c>
      <c r="E2343" s="268" t="s">
        <v>3031</v>
      </c>
    </row>
    <row r="2344" spans="1:5" x14ac:dyDescent="0.25">
      <c r="A2344" s="243"/>
      <c r="B2344" s="187"/>
      <c r="C2344" s="223" t="s">
        <v>66</v>
      </c>
      <c r="D2344" s="224" t="s">
        <v>3032</v>
      </c>
      <c r="E2344" s="268" t="s">
        <v>3033</v>
      </c>
    </row>
    <row r="2345" spans="1:5" x14ac:dyDescent="0.25">
      <c r="A2345" s="246"/>
      <c r="B2345" s="193"/>
      <c r="C2345" s="223" t="s">
        <v>66</v>
      </c>
      <c r="D2345" s="224" t="s">
        <v>3034</v>
      </c>
      <c r="E2345" s="268" t="s">
        <v>3035</v>
      </c>
    </row>
    <row r="2346" spans="1:5" x14ac:dyDescent="0.25">
      <c r="A2346" s="267">
        <v>589</v>
      </c>
      <c r="B2346" s="186" t="s">
        <v>3036</v>
      </c>
      <c r="C2346" s="223" t="s">
        <v>65</v>
      </c>
      <c r="D2346" s="224" t="s">
        <v>3037</v>
      </c>
      <c r="E2346" s="268" t="s">
        <v>3038</v>
      </c>
    </row>
    <row r="2347" spans="1:5" x14ac:dyDescent="0.25">
      <c r="A2347" s="243"/>
      <c r="B2347" s="187"/>
      <c r="C2347" s="223" t="s">
        <v>66</v>
      </c>
      <c r="D2347" s="224" t="s">
        <v>3039</v>
      </c>
      <c r="E2347" s="268" t="s">
        <v>3040</v>
      </c>
    </row>
    <row r="2348" spans="1:5" x14ac:dyDescent="0.25">
      <c r="A2348" s="243"/>
      <c r="B2348" s="187"/>
      <c r="C2348" s="223" t="s">
        <v>66</v>
      </c>
      <c r="D2348" s="224" t="s">
        <v>3041</v>
      </c>
      <c r="E2348" s="268" t="s">
        <v>3042</v>
      </c>
    </row>
    <row r="2349" spans="1:5" x14ac:dyDescent="0.25">
      <c r="A2349" s="246"/>
      <c r="B2349" s="193"/>
      <c r="C2349" s="223" t="s">
        <v>66</v>
      </c>
      <c r="D2349" s="224" t="s">
        <v>3043</v>
      </c>
      <c r="E2349" s="268" t="s">
        <v>3044</v>
      </c>
    </row>
    <row r="2350" spans="1:5" x14ac:dyDescent="0.25">
      <c r="A2350" s="267">
        <v>590</v>
      </c>
      <c r="B2350" s="186" t="s">
        <v>3045</v>
      </c>
      <c r="C2350" s="223" t="s">
        <v>65</v>
      </c>
      <c r="D2350" s="224" t="s">
        <v>3046</v>
      </c>
      <c r="E2350" s="268" t="s">
        <v>3047</v>
      </c>
    </row>
    <row r="2351" spans="1:5" x14ac:dyDescent="0.25">
      <c r="A2351" s="243"/>
      <c r="B2351" s="187"/>
      <c r="C2351" s="223" t="s">
        <v>66</v>
      </c>
      <c r="D2351" s="224" t="s">
        <v>3048</v>
      </c>
      <c r="E2351" s="268" t="s">
        <v>3049</v>
      </c>
    </row>
    <row r="2352" spans="1:5" x14ac:dyDescent="0.25">
      <c r="A2352" s="246"/>
      <c r="B2352" s="193"/>
      <c r="C2352" s="223" t="s">
        <v>18</v>
      </c>
      <c r="D2352" s="224" t="s">
        <v>3050</v>
      </c>
      <c r="E2352" s="268" t="s">
        <v>3051</v>
      </c>
    </row>
    <row r="2353" spans="1:5" x14ac:dyDescent="0.25">
      <c r="A2353" s="267">
        <v>591</v>
      </c>
      <c r="B2353" s="186" t="s">
        <v>3052</v>
      </c>
      <c r="C2353" s="223" t="s">
        <v>65</v>
      </c>
      <c r="D2353" s="224" t="s">
        <v>3053</v>
      </c>
      <c r="E2353" s="271" t="s">
        <v>3054</v>
      </c>
    </row>
    <row r="2354" spans="1:5" x14ac:dyDescent="0.25">
      <c r="A2354" s="243"/>
      <c r="B2354" s="187"/>
      <c r="C2354" s="223" t="s">
        <v>66</v>
      </c>
      <c r="D2354" s="224" t="s">
        <v>3055</v>
      </c>
      <c r="E2354" s="268" t="s">
        <v>3056</v>
      </c>
    </row>
    <row r="2355" spans="1:5" x14ac:dyDescent="0.25">
      <c r="A2355" s="243"/>
      <c r="B2355" s="187"/>
      <c r="C2355" s="223" t="s">
        <v>66</v>
      </c>
      <c r="D2355" s="224" t="s">
        <v>3057</v>
      </c>
      <c r="E2355" s="268" t="s">
        <v>3058</v>
      </c>
    </row>
    <row r="2356" spans="1:5" x14ac:dyDescent="0.25">
      <c r="A2356" s="246"/>
      <c r="B2356" s="193"/>
      <c r="C2356" s="223" t="s">
        <v>18</v>
      </c>
      <c r="D2356" s="224" t="s">
        <v>3059</v>
      </c>
      <c r="E2356" s="268" t="s">
        <v>3060</v>
      </c>
    </row>
    <row r="2357" spans="1:5" x14ac:dyDescent="0.25">
      <c r="A2357" s="267">
        <v>592</v>
      </c>
      <c r="B2357" s="186" t="s">
        <v>3061</v>
      </c>
      <c r="C2357" s="223" t="s">
        <v>65</v>
      </c>
      <c r="D2357" s="223" t="s">
        <v>3062</v>
      </c>
      <c r="E2357" s="271" t="s">
        <v>3063</v>
      </c>
    </row>
    <row r="2358" spans="1:5" x14ac:dyDescent="0.25">
      <c r="A2358" s="243"/>
      <c r="B2358" s="187"/>
      <c r="C2358" s="223" t="s">
        <v>66</v>
      </c>
      <c r="D2358" s="223" t="s">
        <v>3064</v>
      </c>
      <c r="E2358" s="271" t="s">
        <v>3065</v>
      </c>
    </row>
    <row r="2359" spans="1:5" x14ac:dyDescent="0.25">
      <c r="A2359" s="243"/>
      <c r="B2359" s="187"/>
      <c r="C2359" s="223" t="s">
        <v>66</v>
      </c>
      <c r="D2359" s="223" t="s">
        <v>3066</v>
      </c>
      <c r="E2359" s="271" t="s">
        <v>3067</v>
      </c>
    </row>
    <row r="2360" spans="1:5" x14ac:dyDescent="0.25">
      <c r="A2360" s="246"/>
      <c r="B2360" s="193"/>
      <c r="C2360" s="223" t="s">
        <v>18</v>
      </c>
      <c r="D2360" s="223" t="s">
        <v>3068</v>
      </c>
      <c r="E2360" s="271" t="s">
        <v>3069</v>
      </c>
    </row>
    <row r="2361" spans="1:5" ht="12.75" x14ac:dyDescent="0.2">
      <c r="A2361" s="132">
        <v>593</v>
      </c>
      <c r="B2361" s="152" t="s">
        <v>3070</v>
      </c>
      <c r="C2361" s="272" t="s">
        <v>66</v>
      </c>
      <c r="D2361" s="272" t="s">
        <v>3071</v>
      </c>
      <c r="E2361" s="273">
        <v>157363.5</v>
      </c>
    </row>
    <row r="2362" spans="1:5" ht="12.75" x14ac:dyDescent="0.2">
      <c r="A2362" s="132"/>
      <c r="B2362" s="152"/>
      <c r="C2362" s="274"/>
      <c r="D2362" s="274"/>
      <c r="E2362" s="275"/>
    </row>
    <row r="2363" spans="1:5" ht="27" customHeight="1" x14ac:dyDescent="0.2">
      <c r="A2363" s="132"/>
      <c r="B2363" s="152"/>
      <c r="C2363" s="276" t="s">
        <v>18</v>
      </c>
      <c r="D2363" s="276" t="s">
        <v>3072</v>
      </c>
      <c r="E2363" s="277">
        <v>153613.06</v>
      </c>
    </row>
    <row r="2364" spans="1:5" x14ac:dyDescent="0.2">
      <c r="A2364" s="278">
        <v>594</v>
      </c>
      <c r="B2364" s="279" t="s">
        <v>3073</v>
      </c>
      <c r="C2364" s="280" t="s">
        <v>65</v>
      </c>
      <c r="D2364" s="280" t="s">
        <v>3074</v>
      </c>
      <c r="E2364" s="281">
        <v>122570.62</v>
      </c>
    </row>
    <row r="2365" spans="1:5" x14ac:dyDescent="0.2">
      <c r="A2365" s="278"/>
      <c r="B2365" s="279"/>
      <c r="C2365" s="280" t="s">
        <v>2345</v>
      </c>
      <c r="D2365" s="280" t="s">
        <v>3075</v>
      </c>
      <c r="E2365" s="281">
        <v>96605.85</v>
      </c>
    </row>
    <row r="2366" spans="1:5" ht="47.25" x14ac:dyDescent="0.2">
      <c r="A2366" s="278"/>
      <c r="B2366" s="279"/>
      <c r="C2366" s="280" t="s">
        <v>3076</v>
      </c>
      <c r="D2366" s="280" t="s">
        <v>3077</v>
      </c>
      <c r="E2366" s="281">
        <v>86305.62</v>
      </c>
    </row>
    <row r="2367" spans="1:5" x14ac:dyDescent="0.2">
      <c r="A2367" s="278"/>
      <c r="B2367" s="279"/>
      <c r="C2367" s="280" t="s">
        <v>18</v>
      </c>
      <c r="D2367" s="280" t="s">
        <v>3078</v>
      </c>
      <c r="E2367" s="281">
        <v>87263.31</v>
      </c>
    </row>
    <row r="2368" spans="1:5" x14ac:dyDescent="0.2">
      <c r="A2368" s="282"/>
      <c r="B2368" s="283"/>
      <c r="C2368" s="24"/>
      <c r="D2368" s="24"/>
      <c r="E2368" s="284"/>
    </row>
    <row r="2369" spans="1:5" x14ac:dyDescent="0.2">
      <c r="A2369" s="282"/>
      <c r="B2369" s="283"/>
      <c r="C2369" s="24"/>
      <c r="D2369" s="24"/>
      <c r="E2369" s="284"/>
    </row>
    <row r="2370" spans="1:5" x14ac:dyDescent="0.2">
      <c r="A2370" s="282"/>
      <c r="B2370" s="283"/>
      <c r="C2370" s="24"/>
      <c r="D2370" s="24"/>
      <c r="E2370" s="284"/>
    </row>
    <row r="2371" spans="1:5" x14ac:dyDescent="0.2">
      <c r="A2371" s="282"/>
      <c r="B2371" s="283"/>
      <c r="C2371" s="24"/>
      <c r="D2371" s="24"/>
      <c r="E2371" s="284"/>
    </row>
    <row r="2372" spans="1:5" x14ac:dyDescent="0.2">
      <c r="A2372" s="282"/>
      <c r="B2372" s="283"/>
      <c r="C2372" s="24"/>
      <c r="D2372" s="24"/>
      <c r="E2372" s="284"/>
    </row>
    <row r="2373" spans="1:5" x14ac:dyDescent="0.2">
      <c r="A2373" s="282"/>
      <c r="B2373" s="283"/>
      <c r="C2373" s="24"/>
      <c r="D2373" s="24"/>
      <c r="E2373" s="284"/>
    </row>
    <row r="2374" spans="1:5" x14ac:dyDescent="0.2">
      <c r="A2374" s="282"/>
      <c r="B2374" s="283"/>
      <c r="C2374" s="24"/>
      <c r="D2374" s="24"/>
      <c r="E2374" s="284"/>
    </row>
    <row r="2375" spans="1:5" x14ac:dyDescent="0.2">
      <c r="A2375" s="282"/>
      <c r="B2375" s="283"/>
      <c r="C2375" s="24"/>
      <c r="D2375" s="24"/>
      <c r="E2375" s="284"/>
    </row>
    <row r="2376" spans="1:5" x14ac:dyDescent="0.2">
      <c r="A2376" s="282"/>
      <c r="B2376" s="283"/>
      <c r="C2376" s="24"/>
      <c r="D2376" s="24"/>
      <c r="E2376" s="284"/>
    </row>
    <row r="2377" spans="1:5" x14ac:dyDescent="0.2">
      <c r="A2377" s="282"/>
      <c r="B2377" s="283"/>
      <c r="C2377" s="24"/>
      <c r="D2377" s="24"/>
      <c r="E2377" s="284"/>
    </row>
  </sheetData>
  <mergeCells count="1123">
    <mergeCell ref="C2361:C2362"/>
    <mergeCell ref="D2361:D2362"/>
    <mergeCell ref="E2361:E2362"/>
    <mergeCell ref="A2364:A2367"/>
    <mergeCell ref="B2364:B2367"/>
    <mergeCell ref="A2346:A2349"/>
    <mergeCell ref="B2346:B2349"/>
    <mergeCell ref="A2350:A2352"/>
    <mergeCell ref="B2350:B2352"/>
    <mergeCell ref="A2353:A2356"/>
    <mergeCell ref="B2353:B2356"/>
    <mergeCell ref="A2357:A2360"/>
    <mergeCell ref="B2357:B2360"/>
    <mergeCell ref="A2361:A2363"/>
    <mergeCell ref="B2361:B2363"/>
    <mergeCell ref="A2331:A2335"/>
    <mergeCell ref="B2331:B2335"/>
    <mergeCell ref="C2331:C2332"/>
    <mergeCell ref="D2331:D2332"/>
    <mergeCell ref="E2331:E2332"/>
    <mergeCell ref="A2336:A2340"/>
    <mergeCell ref="B2336:B2340"/>
    <mergeCell ref="A2341:A2345"/>
    <mergeCell ref="B2341:B2345"/>
    <mergeCell ref="A2315:A2327"/>
    <mergeCell ref="B2315:B2327"/>
    <mergeCell ref="C2315:C2318"/>
    <mergeCell ref="D2315:D2318"/>
    <mergeCell ref="E2315:E2318"/>
    <mergeCell ref="C2326:C2327"/>
    <mergeCell ref="D2326:D2327"/>
    <mergeCell ref="E2326:E2327"/>
    <mergeCell ref="A2328:A2330"/>
    <mergeCell ref="B2328:B2330"/>
    <mergeCell ref="C2329:C2330"/>
    <mergeCell ref="D2329:D2330"/>
    <mergeCell ref="E2329:E2330"/>
    <mergeCell ref="A2300:A2304"/>
    <mergeCell ref="B2300:B2304"/>
    <mergeCell ref="C2300:C2301"/>
    <mergeCell ref="D2300:D2301"/>
    <mergeCell ref="E2300:E2301"/>
    <mergeCell ref="A2305:A2312"/>
    <mergeCell ref="B2305:B2312"/>
    <mergeCell ref="A2313:A2314"/>
    <mergeCell ref="B2313:B2314"/>
    <mergeCell ref="A2286:A2291"/>
    <mergeCell ref="B2286:B2291"/>
    <mergeCell ref="C2286:C2287"/>
    <mergeCell ref="D2286:D2287"/>
    <mergeCell ref="E2286:E2287"/>
    <mergeCell ref="A2292:A2299"/>
    <mergeCell ref="B2292:B2299"/>
    <mergeCell ref="C2294:C2296"/>
    <mergeCell ref="D2294:D2296"/>
    <mergeCell ref="E2294:E2296"/>
    <mergeCell ref="C2297:C2299"/>
    <mergeCell ref="D2297:D2299"/>
    <mergeCell ref="E2297:E2299"/>
    <mergeCell ref="A2279:A2285"/>
    <mergeCell ref="B2279:B2285"/>
    <mergeCell ref="C2279:C2280"/>
    <mergeCell ref="D2279:D2280"/>
    <mergeCell ref="E2279:E2280"/>
    <mergeCell ref="C2282:C2283"/>
    <mergeCell ref="D2282:D2283"/>
    <mergeCell ref="E2282:E2283"/>
    <mergeCell ref="C2284:C2285"/>
    <mergeCell ref="D2284:D2285"/>
    <mergeCell ref="E2284:E2285"/>
    <mergeCell ref="A2267:A2273"/>
    <mergeCell ref="B2267:B2273"/>
    <mergeCell ref="C2267:C2273"/>
    <mergeCell ref="D2267:D2273"/>
    <mergeCell ref="E2267:E2273"/>
    <mergeCell ref="A2274:A2278"/>
    <mergeCell ref="B2274:B2278"/>
    <mergeCell ref="C2274:C2275"/>
    <mergeCell ref="D2274:D2275"/>
    <mergeCell ref="E2274:E2275"/>
    <mergeCell ref="A2244:A2247"/>
    <mergeCell ref="B2244:B2247"/>
    <mergeCell ref="A2248:A2266"/>
    <mergeCell ref="B2248:B2266"/>
    <mergeCell ref="C2248:C2259"/>
    <mergeCell ref="D2248:D2259"/>
    <mergeCell ref="E2248:E2259"/>
    <mergeCell ref="C2260:C2261"/>
    <mergeCell ref="D2260:D2261"/>
    <mergeCell ref="E2260:E2261"/>
    <mergeCell ref="A2235:A2237"/>
    <mergeCell ref="B2235:B2237"/>
    <mergeCell ref="C2235:C2236"/>
    <mergeCell ref="D2235:D2236"/>
    <mergeCell ref="E2235:E2236"/>
    <mergeCell ref="A2238:A2243"/>
    <mergeCell ref="B2238:B2243"/>
    <mergeCell ref="C2238:C2239"/>
    <mergeCell ref="D2238:D2239"/>
    <mergeCell ref="E2238:E2239"/>
    <mergeCell ref="C2242:C2243"/>
    <mergeCell ref="D2242:D2243"/>
    <mergeCell ref="E2242:E2243"/>
    <mergeCell ref="A2227:A2230"/>
    <mergeCell ref="B2227:B2230"/>
    <mergeCell ref="C2227:C2229"/>
    <mergeCell ref="D2227:D2229"/>
    <mergeCell ref="E2227:E2229"/>
    <mergeCell ref="A2231:A2234"/>
    <mergeCell ref="B2231:B2234"/>
    <mergeCell ref="C2231:C2232"/>
    <mergeCell ref="D2231:D2232"/>
    <mergeCell ref="E2231:E2232"/>
    <mergeCell ref="A2214:A2226"/>
    <mergeCell ref="B2214:B2226"/>
    <mergeCell ref="C2214:C2215"/>
    <mergeCell ref="D2214:D2215"/>
    <mergeCell ref="E2214:E2215"/>
    <mergeCell ref="C2216:C2218"/>
    <mergeCell ref="D2216:D2218"/>
    <mergeCell ref="E2216:E2218"/>
    <mergeCell ref="C2219:C2221"/>
    <mergeCell ref="D2219:D2221"/>
    <mergeCell ref="E2219:E2221"/>
    <mergeCell ref="C2222:C2225"/>
    <mergeCell ref="D2222:D2225"/>
    <mergeCell ref="E2222:E2225"/>
    <mergeCell ref="A2196:A2204"/>
    <mergeCell ref="B2196:B2204"/>
    <mergeCell ref="C2196:C2198"/>
    <mergeCell ref="D2196:D2198"/>
    <mergeCell ref="E2196:E2198"/>
    <mergeCell ref="C2203:C2204"/>
    <mergeCell ref="D2203:D2204"/>
    <mergeCell ref="E2203:E2204"/>
    <mergeCell ref="A2205:A2213"/>
    <mergeCell ref="B2205:B2213"/>
    <mergeCell ref="C2205:C2206"/>
    <mergeCell ref="D2205:D2206"/>
    <mergeCell ref="E2205:E2206"/>
    <mergeCell ref="C2211:C2213"/>
    <mergeCell ref="D2211:D2213"/>
    <mergeCell ref="E2211:E2213"/>
    <mergeCell ref="D2182:D2185"/>
    <mergeCell ref="E2182:E2185"/>
    <mergeCell ref="C2188:C2189"/>
    <mergeCell ref="D2188:D2189"/>
    <mergeCell ref="E2188:E2189"/>
    <mergeCell ref="A2190:A2195"/>
    <mergeCell ref="B2190:B2195"/>
    <mergeCell ref="C2190:C2191"/>
    <mergeCell ref="D2190:D2191"/>
    <mergeCell ref="E2190:E2191"/>
    <mergeCell ref="A2172:A2174"/>
    <mergeCell ref="B2172:B2174"/>
    <mergeCell ref="A2175:A2177"/>
    <mergeCell ref="B2175:B2177"/>
    <mergeCell ref="A2178:A2181"/>
    <mergeCell ref="B2178:B2181"/>
    <mergeCell ref="A2182:A2189"/>
    <mergeCell ref="B2182:B2189"/>
    <mergeCell ref="C2182:C2185"/>
    <mergeCell ref="A2156:A2160"/>
    <mergeCell ref="B2156:B2160"/>
    <mergeCell ref="C2156:C2157"/>
    <mergeCell ref="D2156:D2157"/>
    <mergeCell ref="E2156:E2157"/>
    <mergeCell ref="A2161:A2170"/>
    <mergeCell ref="B2161:B2171"/>
    <mergeCell ref="C2163:C2166"/>
    <mergeCell ref="D2163:D2166"/>
    <mergeCell ref="E2163:E2166"/>
    <mergeCell ref="C2167:C2170"/>
    <mergeCell ref="D2167:D2170"/>
    <mergeCell ref="E2167:E2170"/>
    <mergeCell ref="A2134:A2149"/>
    <mergeCell ref="B2134:B2149"/>
    <mergeCell ref="C2134:C2146"/>
    <mergeCell ref="D2134:D2146"/>
    <mergeCell ref="E2134:E2146"/>
    <mergeCell ref="A2150:A2155"/>
    <mergeCell ref="B2150:B2155"/>
    <mergeCell ref="C2150:C2151"/>
    <mergeCell ref="D2150:D2151"/>
    <mergeCell ref="E2150:E2151"/>
    <mergeCell ref="C2152:C2153"/>
    <mergeCell ref="D2152:D2153"/>
    <mergeCell ref="E2152:E2153"/>
    <mergeCell ref="C2154:C2155"/>
    <mergeCell ref="D2154:D2155"/>
    <mergeCell ref="E2154:E2155"/>
    <mergeCell ref="A2120:A2122"/>
    <mergeCell ref="B2120:B2122"/>
    <mergeCell ref="C2120:C2122"/>
    <mergeCell ref="D2120:D2122"/>
    <mergeCell ref="E2120:E2122"/>
    <mergeCell ref="A2123:A2133"/>
    <mergeCell ref="B2123:B2133"/>
    <mergeCell ref="C2124:C2126"/>
    <mergeCell ref="D2124:D2126"/>
    <mergeCell ref="E2124:E2126"/>
    <mergeCell ref="C2127:C2129"/>
    <mergeCell ref="D2127:D2129"/>
    <mergeCell ref="E2127:E2129"/>
    <mergeCell ref="C2130:C2131"/>
    <mergeCell ref="D2130:D2131"/>
    <mergeCell ref="E2130:E2131"/>
    <mergeCell ref="A2106:A2119"/>
    <mergeCell ref="B2106:B2119"/>
    <mergeCell ref="C2106:C2107"/>
    <mergeCell ref="D2106:D2107"/>
    <mergeCell ref="E2106:E2107"/>
    <mergeCell ref="C2108:C2111"/>
    <mergeCell ref="D2108:D2111"/>
    <mergeCell ref="E2108:E2111"/>
    <mergeCell ref="C2112:C2119"/>
    <mergeCell ref="D2112:D2119"/>
    <mergeCell ref="E2112:E2119"/>
    <mergeCell ref="A2094:A2095"/>
    <mergeCell ref="B2094:B2095"/>
    <mergeCell ref="A2096:A2100"/>
    <mergeCell ref="B2096:B2100"/>
    <mergeCell ref="A2101:A2105"/>
    <mergeCell ref="B2101:B2105"/>
    <mergeCell ref="A2076:A2078"/>
    <mergeCell ref="B2076:B2078"/>
    <mergeCell ref="A2080:A2081"/>
    <mergeCell ref="B2080:B2081"/>
    <mergeCell ref="A2082:A2085"/>
    <mergeCell ref="B2082:B2085"/>
    <mergeCell ref="A2087:A2090"/>
    <mergeCell ref="B2087:B2090"/>
    <mergeCell ref="A2091:A2093"/>
    <mergeCell ref="B2091:B2093"/>
    <mergeCell ref="A2060:A2062"/>
    <mergeCell ref="B2060:B2062"/>
    <mergeCell ref="A2063:A2065"/>
    <mergeCell ref="B2063:B2065"/>
    <mergeCell ref="A2066:A2069"/>
    <mergeCell ref="B2066:B2069"/>
    <mergeCell ref="A2070:A2072"/>
    <mergeCell ref="B2070:B2072"/>
    <mergeCell ref="A2073:A2075"/>
    <mergeCell ref="B2073:B2075"/>
    <mergeCell ref="A2040:A2045"/>
    <mergeCell ref="B2040:B2045"/>
    <mergeCell ref="A2046:A2049"/>
    <mergeCell ref="B2046:B2049"/>
    <mergeCell ref="A2050:A2052"/>
    <mergeCell ref="B2050:B2052"/>
    <mergeCell ref="A2053:A2056"/>
    <mergeCell ref="B2053:B2056"/>
    <mergeCell ref="A2057:A2059"/>
    <mergeCell ref="B2057:B2059"/>
    <mergeCell ref="A1866:A1876"/>
    <mergeCell ref="B1866:B1876"/>
    <mergeCell ref="A1877:A1881"/>
    <mergeCell ref="B1877:B1881"/>
    <mergeCell ref="A1845:A1846"/>
    <mergeCell ref="B1845:B1846"/>
    <mergeCell ref="A1847:A1850"/>
    <mergeCell ref="B1847:B1850"/>
    <mergeCell ref="A1851:A1855"/>
    <mergeCell ref="B1851:B1855"/>
    <mergeCell ref="A1856:A1859"/>
    <mergeCell ref="B1856:B1859"/>
    <mergeCell ref="A1860:A1865"/>
    <mergeCell ref="B1860:B1865"/>
    <mergeCell ref="A1833:A1834"/>
    <mergeCell ref="B1833:B1834"/>
    <mergeCell ref="A1835:A1838"/>
    <mergeCell ref="B1835:B1838"/>
    <mergeCell ref="A1839:A1840"/>
    <mergeCell ref="B1839:B1840"/>
    <mergeCell ref="A1841:A1844"/>
    <mergeCell ref="B1841:B1844"/>
    <mergeCell ref="A1808:A1813"/>
    <mergeCell ref="B1808:B1813"/>
    <mergeCell ref="A1814:A1822"/>
    <mergeCell ref="B1814:B1822"/>
    <mergeCell ref="A1823:A1829"/>
    <mergeCell ref="B1823:B1829"/>
    <mergeCell ref="A1830:A1832"/>
    <mergeCell ref="B1830:B1832"/>
    <mergeCell ref="A1771:A1777"/>
    <mergeCell ref="B1771:B1777"/>
    <mergeCell ref="A1778:A1785"/>
    <mergeCell ref="B1778:B1785"/>
    <mergeCell ref="A1786:A1792"/>
    <mergeCell ref="B1786:B1792"/>
    <mergeCell ref="A1793:A1801"/>
    <mergeCell ref="B1793:B1801"/>
    <mergeCell ref="A1802:A1807"/>
    <mergeCell ref="B1802:B1807"/>
    <mergeCell ref="A1734:A1738"/>
    <mergeCell ref="B1734:B1738"/>
    <mergeCell ref="A1739:A1744"/>
    <mergeCell ref="B1739:B1744"/>
    <mergeCell ref="A1745:A1754"/>
    <mergeCell ref="B1745:B1754"/>
    <mergeCell ref="A1755:A1763"/>
    <mergeCell ref="B1755:B1763"/>
    <mergeCell ref="A1764:A1770"/>
    <mergeCell ref="B1764:B1770"/>
    <mergeCell ref="A1709:A1711"/>
    <mergeCell ref="B1709:B1711"/>
    <mergeCell ref="A1712:A1718"/>
    <mergeCell ref="B1712:B1718"/>
    <mergeCell ref="A1719:A1725"/>
    <mergeCell ref="B1719:B1725"/>
    <mergeCell ref="A1726:A1729"/>
    <mergeCell ref="B1726:B1729"/>
    <mergeCell ref="A1730:A1733"/>
    <mergeCell ref="B1730:B1733"/>
    <mergeCell ref="A1682:A1684"/>
    <mergeCell ref="B1682:B1684"/>
    <mergeCell ref="A1685:A1689"/>
    <mergeCell ref="B1685:B1689"/>
    <mergeCell ref="A1691:A1696"/>
    <mergeCell ref="B1691:B1696"/>
    <mergeCell ref="A1697:A1702"/>
    <mergeCell ref="B1697:B1702"/>
    <mergeCell ref="A1703:A1708"/>
    <mergeCell ref="B1703:B1708"/>
    <mergeCell ref="A1668:A1670"/>
    <mergeCell ref="B1668:B1670"/>
    <mergeCell ref="A1671:A1673"/>
    <mergeCell ref="B1671:B1673"/>
    <mergeCell ref="A1674:A1676"/>
    <mergeCell ref="B1674:B1676"/>
    <mergeCell ref="A1677:A1679"/>
    <mergeCell ref="B1677:B1679"/>
    <mergeCell ref="A1680:A1681"/>
    <mergeCell ref="B1680:B1681"/>
    <mergeCell ref="A1652:A1654"/>
    <mergeCell ref="B1652:B1654"/>
    <mergeCell ref="A1655:A1657"/>
    <mergeCell ref="B1655:B1657"/>
    <mergeCell ref="A1658:A1661"/>
    <mergeCell ref="B1658:B1661"/>
    <mergeCell ref="A1662:A1664"/>
    <mergeCell ref="B1662:B1664"/>
    <mergeCell ref="A1665:A1667"/>
    <mergeCell ref="B1665:B1667"/>
    <mergeCell ref="A1636:A1638"/>
    <mergeCell ref="B1636:B1638"/>
    <mergeCell ref="A1640:A1641"/>
    <mergeCell ref="B1640:B1641"/>
    <mergeCell ref="A1642:A1644"/>
    <mergeCell ref="B1642:B1644"/>
    <mergeCell ref="A1645:A1647"/>
    <mergeCell ref="B1645:B1647"/>
    <mergeCell ref="A1648:A1651"/>
    <mergeCell ref="B1648:B1651"/>
    <mergeCell ref="A1620:A1622"/>
    <mergeCell ref="B1620:B1622"/>
    <mergeCell ref="A1623:A1624"/>
    <mergeCell ref="B1623:B1624"/>
    <mergeCell ref="A1625:A1628"/>
    <mergeCell ref="B1625:B1628"/>
    <mergeCell ref="A1629:A1631"/>
    <mergeCell ref="B1629:B1631"/>
    <mergeCell ref="A1633:A1635"/>
    <mergeCell ref="B1633:B1635"/>
    <mergeCell ref="A1605:A1607"/>
    <mergeCell ref="B1605:B1607"/>
    <mergeCell ref="A1608:A1610"/>
    <mergeCell ref="B1608:B1610"/>
    <mergeCell ref="A1611:A1613"/>
    <mergeCell ref="B1611:B1613"/>
    <mergeCell ref="A1614:A1616"/>
    <mergeCell ref="B1614:B1616"/>
    <mergeCell ref="A1618:A1619"/>
    <mergeCell ref="B1618:B1619"/>
    <mergeCell ref="A1590:A1592"/>
    <mergeCell ref="B1590:B1592"/>
    <mergeCell ref="A1593:A1595"/>
    <mergeCell ref="B1593:B1595"/>
    <mergeCell ref="A1596:A1598"/>
    <mergeCell ref="B1596:B1598"/>
    <mergeCell ref="A1599:A1601"/>
    <mergeCell ref="B1599:B1601"/>
    <mergeCell ref="A1602:A1604"/>
    <mergeCell ref="B1602:B1604"/>
    <mergeCell ref="A1560:A1567"/>
    <mergeCell ref="B1560:B1567"/>
    <mergeCell ref="A1568:A1573"/>
    <mergeCell ref="B1568:B1573"/>
    <mergeCell ref="A1574:A1579"/>
    <mergeCell ref="B1574:B1579"/>
    <mergeCell ref="A1580:A1583"/>
    <mergeCell ref="B1580:B1583"/>
    <mergeCell ref="A1584:A1589"/>
    <mergeCell ref="B1584:B1589"/>
    <mergeCell ref="A1519:A1527"/>
    <mergeCell ref="B1519:B1527"/>
    <mergeCell ref="A1528:A1534"/>
    <mergeCell ref="B1528:B1534"/>
    <mergeCell ref="A1535:A1545"/>
    <mergeCell ref="B1535:B1545"/>
    <mergeCell ref="A1546:A1553"/>
    <mergeCell ref="B1546:B1553"/>
    <mergeCell ref="A1554:A1559"/>
    <mergeCell ref="B1554:B1559"/>
    <mergeCell ref="A1484:A1490"/>
    <mergeCell ref="B1484:B1490"/>
    <mergeCell ref="A1491:A1497"/>
    <mergeCell ref="B1491:B1497"/>
    <mergeCell ref="A1498:A1502"/>
    <mergeCell ref="B1498:B1502"/>
    <mergeCell ref="A1503:A1510"/>
    <mergeCell ref="B1503:B1510"/>
    <mergeCell ref="A1511:A1518"/>
    <mergeCell ref="B1511:B1518"/>
    <mergeCell ref="A1455:A1456"/>
    <mergeCell ref="B1455:B1456"/>
    <mergeCell ref="A1457:A1463"/>
    <mergeCell ref="B1457:B1463"/>
    <mergeCell ref="A1464:A1470"/>
    <mergeCell ref="B1464:B1470"/>
    <mergeCell ref="A1471:A1476"/>
    <mergeCell ref="B1471:B1476"/>
    <mergeCell ref="A1477:A1483"/>
    <mergeCell ref="B1477:B1483"/>
    <mergeCell ref="A1435:A1437"/>
    <mergeCell ref="B1435:B1437"/>
    <mergeCell ref="A1438:A1441"/>
    <mergeCell ref="B1438:B1441"/>
    <mergeCell ref="A1443:A1446"/>
    <mergeCell ref="B1443:B1446"/>
    <mergeCell ref="A1447:A1450"/>
    <mergeCell ref="B1447:B1450"/>
    <mergeCell ref="A1451:A1454"/>
    <mergeCell ref="B1451:B1454"/>
    <mergeCell ref="A1418:A1421"/>
    <mergeCell ref="B1418:B1421"/>
    <mergeCell ref="A1422:A1424"/>
    <mergeCell ref="B1422:B1424"/>
    <mergeCell ref="A1425:A1427"/>
    <mergeCell ref="B1425:B1427"/>
    <mergeCell ref="A1428:A1430"/>
    <mergeCell ref="B1428:B1430"/>
    <mergeCell ref="A1431:A1433"/>
    <mergeCell ref="B1431:B1433"/>
    <mergeCell ref="A1400:A1401"/>
    <mergeCell ref="B1400:B1401"/>
    <mergeCell ref="A1402:A1405"/>
    <mergeCell ref="B1402:B1405"/>
    <mergeCell ref="A1407:A1409"/>
    <mergeCell ref="B1407:B1409"/>
    <mergeCell ref="A1411:A1413"/>
    <mergeCell ref="B1411:B1413"/>
    <mergeCell ref="A1414:A1417"/>
    <mergeCell ref="B1414:B1417"/>
    <mergeCell ref="A1383:A1385"/>
    <mergeCell ref="B1383:B1385"/>
    <mergeCell ref="A1387:A1388"/>
    <mergeCell ref="B1387:B1388"/>
    <mergeCell ref="A1389:A1393"/>
    <mergeCell ref="B1389:B1393"/>
    <mergeCell ref="A1394:A1396"/>
    <mergeCell ref="B1394:B1396"/>
    <mergeCell ref="A1397:A1398"/>
    <mergeCell ref="B1397:B1398"/>
    <mergeCell ref="A1367:A1369"/>
    <mergeCell ref="B1367:B1369"/>
    <mergeCell ref="A1370:A1372"/>
    <mergeCell ref="B1370:B1372"/>
    <mergeCell ref="A1373:A1376"/>
    <mergeCell ref="B1373:B1376"/>
    <mergeCell ref="A1377:A1379"/>
    <mergeCell ref="B1377:B1379"/>
    <mergeCell ref="A1380:A1382"/>
    <mergeCell ref="B1380:B1382"/>
    <mergeCell ref="A1344:A1347"/>
    <mergeCell ref="B1344:B1347"/>
    <mergeCell ref="A1348:A1350"/>
    <mergeCell ref="B1348:B1350"/>
    <mergeCell ref="A1351:A1354"/>
    <mergeCell ref="B1351:B1354"/>
    <mergeCell ref="A1360:A1363"/>
    <mergeCell ref="B1360:B1363"/>
    <mergeCell ref="A1364:A1366"/>
    <mergeCell ref="B1364:B1366"/>
    <mergeCell ref="A1326:A1328"/>
    <mergeCell ref="B1326:B1328"/>
    <mergeCell ref="A1329:A1330"/>
    <mergeCell ref="B1329:B1330"/>
    <mergeCell ref="A1334:A1336"/>
    <mergeCell ref="B1334:B1336"/>
    <mergeCell ref="A1337:A1339"/>
    <mergeCell ref="B1337:B1339"/>
    <mergeCell ref="A1340:A1343"/>
    <mergeCell ref="B1340:B1343"/>
    <mergeCell ref="A1306:A1308"/>
    <mergeCell ref="B1306:B1308"/>
    <mergeCell ref="A1309:A1311"/>
    <mergeCell ref="B1309:B1311"/>
    <mergeCell ref="A1313:A1315"/>
    <mergeCell ref="B1313:B1315"/>
    <mergeCell ref="A1320:A1322"/>
    <mergeCell ref="B1320:B1322"/>
    <mergeCell ref="A1323:A1325"/>
    <mergeCell ref="B1323:B1325"/>
    <mergeCell ref="A1284:A1286"/>
    <mergeCell ref="B1284:B1286"/>
    <mergeCell ref="A1287:A1289"/>
    <mergeCell ref="B1287:B1289"/>
    <mergeCell ref="A1292:A1295"/>
    <mergeCell ref="B1292:B1295"/>
    <mergeCell ref="A1299:A1302"/>
    <mergeCell ref="B1299:B1302"/>
    <mergeCell ref="A1303:A1305"/>
    <mergeCell ref="B1303:B1305"/>
    <mergeCell ref="A1258:A1264"/>
    <mergeCell ref="B1258:B1264"/>
    <mergeCell ref="A1265:A1272"/>
    <mergeCell ref="B1265:B1272"/>
    <mergeCell ref="A1273:A1275"/>
    <mergeCell ref="B1273:B1275"/>
    <mergeCell ref="A1276:A1278"/>
    <mergeCell ref="B1276:B1278"/>
    <mergeCell ref="A1279:A1282"/>
    <mergeCell ref="B1279:B1282"/>
    <mergeCell ref="A1227:A1232"/>
    <mergeCell ref="B1227:B1232"/>
    <mergeCell ref="A1233:A1237"/>
    <mergeCell ref="B1233:B1237"/>
    <mergeCell ref="A1238:A1244"/>
    <mergeCell ref="B1238:B1244"/>
    <mergeCell ref="A1245:A1249"/>
    <mergeCell ref="B1245:B1249"/>
    <mergeCell ref="A1250:A1257"/>
    <mergeCell ref="B1250:B1257"/>
    <mergeCell ref="A1195:A1200"/>
    <mergeCell ref="B1195:B1200"/>
    <mergeCell ref="A1201:A1207"/>
    <mergeCell ref="B1201:B1207"/>
    <mergeCell ref="A1208:A1213"/>
    <mergeCell ref="B1208:B1213"/>
    <mergeCell ref="A1214:A1218"/>
    <mergeCell ref="B1214:B1218"/>
    <mergeCell ref="A1219:A1226"/>
    <mergeCell ref="B1219:B1226"/>
    <mergeCell ref="A1158:A1163"/>
    <mergeCell ref="B1158:B1163"/>
    <mergeCell ref="A1164:A1169"/>
    <mergeCell ref="B1164:B1169"/>
    <mergeCell ref="A1170:A1177"/>
    <mergeCell ref="B1170:B1177"/>
    <mergeCell ref="A1178:A1186"/>
    <mergeCell ref="B1178:B1186"/>
    <mergeCell ref="A1187:A1194"/>
    <mergeCell ref="B1187:B1194"/>
    <mergeCell ref="A1125:A1134"/>
    <mergeCell ref="B1125:B1134"/>
    <mergeCell ref="A1135:A1141"/>
    <mergeCell ref="B1135:B1141"/>
    <mergeCell ref="A1142:A1145"/>
    <mergeCell ref="B1142:B1145"/>
    <mergeCell ref="A1146:A1149"/>
    <mergeCell ref="B1146:B1149"/>
    <mergeCell ref="A1150:A1157"/>
    <mergeCell ref="B1150:B1157"/>
    <mergeCell ref="A1083:A1090"/>
    <mergeCell ref="B1083:B1090"/>
    <mergeCell ref="A1091:A1096"/>
    <mergeCell ref="B1091:B1096"/>
    <mergeCell ref="A1097:A1105"/>
    <mergeCell ref="B1097:B1105"/>
    <mergeCell ref="A1106:A1114"/>
    <mergeCell ref="B1106:B1114"/>
    <mergeCell ref="A1115:A1124"/>
    <mergeCell ref="B1115:B1124"/>
    <mergeCell ref="A1054:A1058"/>
    <mergeCell ref="B1054:B1058"/>
    <mergeCell ref="A1059:A1062"/>
    <mergeCell ref="B1059:B1062"/>
    <mergeCell ref="A1063:A1068"/>
    <mergeCell ref="B1063:B1068"/>
    <mergeCell ref="A1069:A1074"/>
    <mergeCell ref="B1069:B1074"/>
    <mergeCell ref="A1075:A1082"/>
    <mergeCell ref="B1075:B1082"/>
    <mergeCell ref="A1032:A1034"/>
    <mergeCell ref="B1032:B1034"/>
    <mergeCell ref="A1035:A1038"/>
    <mergeCell ref="B1035:B1038"/>
    <mergeCell ref="A1039:A1043"/>
    <mergeCell ref="B1039:B1043"/>
    <mergeCell ref="A1044:A1049"/>
    <mergeCell ref="B1044:B1049"/>
    <mergeCell ref="A1050:A1053"/>
    <mergeCell ref="B1050:B1053"/>
    <mergeCell ref="A1016:A1018"/>
    <mergeCell ref="B1016:B1018"/>
    <mergeCell ref="A1020:A1021"/>
    <mergeCell ref="B1020:B1021"/>
    <mergeCell ref="A1023:A1025"/>
    <mergeCell ref="B1023:B1025"/>
    <mergeCell ref="A1026:A1028"/>
    <mergeCell ref="B1026:B1028"/>
    <mergeCell ref="A1029:A1031"/>
    <mergeCell ref="B1029:B1031"/>
    <mergeCell ref="A999:A1001"/>
    <mergeCell ref="B999:B1001"/>
    <mergeCell ref="A1003:A1005"/>
    <mergeCell ref="B1003:B1005"/>
    <mergeCell ref="A1006:A1008"/>
    <mergeCell ref="B1006:B1008"/>
    <mergeCell ref="A1010:A1012"/>
    <mergeCell ref="B1010:B1012"/>
    <mergeCell ref="A1013:A1015"/>
    <mergeCell ref="B1013:B1015"/>
    <mergeCell ref="A983:A985"/>
    <mergeCell ref="B983:B985"/>
    <mergeCell ref="A986:A988"/>
    <mergeCell ref="B986:B988"/>
    <mergeCell ref="A989:A991"/>
    <mergeCell ref="B989:B991"/>
    <mergeCell ref="A992:A994"/>
    <mergeCell ref="B992:B994"/>
    <mergeCell ref="A996:A998"/>
    <mergeCell ref="B996:B998"/>
    <mergeCell ref="A965:A967"/>
    <mergeCell ref="B965:B967"/>
    <mergeCell ref="A969:A971"/>
    <mergeCell ref="B969:B971"/>
    <mergeCell ref="A972:A974"/>
    <mergeCell ref="B972:B974"/>
    <mergeCell ref="A975:A977"/>
    <mergeCell ref="B975:B977"/>
    <mergeCell ref="A978:A980"/>
    <mergeCell ref="B978:B980"/>
    <mergeCell ref="A949:A950"/>
    <mergeCell ref="B949:B950"/>
    <mergeCell ref="A951:A953"/>
    <mergeCell ref="B951:B953"/>
    <mergeCell ref="A954:A957"/>
    <mergeCell ref="B954:B957"/>
    <mergeCell ref="A958:A960"/>
    <mergeCell ref="B958:B960"/>
    <mergeCell ref="A962:A964"/>
    <mergeCell ref="B962:B964"/>
    <mergeCell ref="A931:A932"/>
    <mergeCell ref="B931:B932"/>
    <mergeCell ref="A937:A939"/>
    <mergeCell ref="B937:B939"/>
    <mergeCell ref="A940:A942"/>
    <mergeCell ref="B940:B942"/>
    <mergeCell ref="A943:A945"/>
    <mergeCell ref="B943:B945"/>
    <mergeCell ref="A946:A948"/>
    <mergeCell ref="B946:B948"/>
    <mergeCell ref="A910:A912"/>
    <mergeCell ref="B910:B912"/>
    <mergeCell ref="A913:A914"/>
    <mergeCell ref="B913:B914"/>
    <mergeCell ref="A915:A918"/>
    <mergeCell ref="B915:B918"/>
    <mergeCell ref="A919:A921"/>
    <mergeCell ref="B919:B921"/>
    <mergeCell ref="A927:A929"/>
    <mergeCell ref="B927:B929"/>
    <mergeCell ref="A777:A780"/>
    <mergeCell ref="B777:B780"/>
    <mergeCell ref="A766:A771"/>
    <mergeCell ref="B766:B771"/>
    <mergeCell ref="A772:A776"/>
    <mergeCell ref="B772:B776"/>
    <mergeCell ref="A904:A906"/>
    <mergeCell ref="B904:B906"/>
    <mergeCell ref="A907:A909"/>
    <mergeCell ref="B907:B909"/>
    <mergeCell ref="A781:A788"/>
    <mergeCell ref="B781:B788"/>
    <mergeCell ref="A789:A800"/>
    <mergeCell ref="B789:B800"/>
    <mergeCell ref="A801:A810"/>
    <mergeCell ref="B801:B810"/>
    <mergeCell ref="A811:A816"/>
    <mergeCell ref="B811:B816"/>
    <mergeCell ref="A817:A822"/>
    <mergeCell ref="B817:B822"/>
    <mergeCell ref="A823:A827"/>
    <mergeCell ref="B823:B827"/>
    <mergeCell ref="A828:A834"/>
    <mergeCell ref="B828:B834"/>
    <mergeCell ref="A736:A742"/>
    <mergeCell ref="B736:B742"/>
    <mergeCell ref="A743:A749"/>
    <mergeCell ref="B743:B749"/>
    <mergeCell ref="A750:A756"/>
    <mergeCell ref="B750:B756"/>
    <mergeCell ref="A757:A760"/>
    <mergeCell ref="B757:B760"/>
    <mergeCell ref="A761:A765"/>
    <mergeCell ref="B761:B765"/>
    <mergeCell ref="A699:A705"/>
    <mergeCell ref="B699:B705"/>
    <mergeCell ref="A706:A712"/>
    <mergeCell ref="B706:B712"/>
    <mergeCell ref="A713:A722"/>
    <mergeCell ref="B713:B722"/>
    <mergeCell ref="A723:A728"/>
    <mergeCell ref="B723:B728"/>
    <mergeCell ref="A729:A735"/>
    <mergeCell ref="B729:B735"/>
    <mergeCell ref="A671:A675"/>
    <mergeCell ref="B671:B675"/>
    <mergeCell ref="A676:A680"/>
    <mergeCell ref="B676:B680"/>
    <mergeCell ref="A681:A683"/>
    <mergeCell ref="B681:B683"/>
    <mergeCell ref="A684:A690"/>
    <mergeCell ref="B684:B690"/>
    <mergeCell ref="A691:A698"/>
    <mergeCell ref="B691:B698"/>
    <mergeCell ref="A640:A642"/>
    <mergeCell ref="B640:B642"/>
    <mergeCell ref="A643:A645"/>
    <mergeCell ref="B643:B645"/>
    <mergeCell ref="A648:A655"/>
    <mergeCell ref="B648:B655"/>
    <mergeCell ref="A656:A662"/>
    <mergeCell ref="B656:B662"/>
    <mergeCell ref="A663:A670"/>
    <mergeCell ref="B663:B670"/>
    <mergeCell ref="A622:A624"/>
    <mergeCell ref="B622:B624"/>
    <mergeCell ref="A625:A627"/>
    <mergeCell ref="B625:B627"/>
    <mergeCell ref="A628:A629"/>
    <mergeCell ref="B628:B629"/>
    <mergeCell ref="A632:A634"/>
    <mergeCell ref="B632:B634"/>
    <mergeCell ref="A637:A639"/>
    <mergeCell ref="B637:B639"/>
    <mergeCell ref="A605:A607"/>
    <mergeCell ref="B605:B607"/>
    <mergeCell ref="A608:A610"/>
    <mergeCell ref="B608:B610"/>
    <mergeCell ref="A613:A615"/>
    <mergeCell ref="B613:B615"/>
    <mergeCell ref="A616:A618"/>
    <mergeCell ref="B616:B618"/>
    <mergeCell ref="A619:A621"/>
    <mergeCell ref="B619:B621"/>
    <mergeCell ref="A589:A592"/>
    <mergeCell ref="B589:B592"/>
    <mergeCell ref="A594:A598"/>
    <mergeCell ref="B594:B598"/>
    <mergeCell ref="A599:A600"/>
    <mergeCell ref="B599:B600"/>
    <mergeCell ref="A601:A602"/>
    <mergeCell ref="B601:B602"/>
    <mergeCell ref="A603:A604"/>
    <mergeCell ref="B603:B604"/>
    <mergeCell ref="A41:A42"/>
    <mergeCell ref="B41:B42"/>
    <mergeCell ref="A43:A44"/>
    <mergeCell ref="A417:A419"/>
    <mergeCell ref="B417:B419"/>
    <mergeCell ref="A421:A423"/>
    <mergeCell ref="B421:B423"/>
    <mergeCell ref="A424:A426"/>
    <mergeCell ref="A586:A588"/>
    <mergeCell ref="B586:B588"/>
    <mergeCell ref="A50:A51"/>
    <mergeCell ref="B50:B51"/>
    <mergeCell ref="A52:A54"/>
    <mergeCell ref="B52:B54"/>
    <mergeCell ref="A58:A60"/>
    <mergeCell ref="B58:B60"/>
    <mergeCell ref="B43:B44"/>
    <mergeCell ref="A46:A49"/>
    <mergeCell ref="B46:B49"/>
    <mergeCell ref="A71:A76"/>
    <mergeCell ref="B71:B76"/>
    <mergeCell ref="A77:A79"/>
    <mergeCell ref="B77:B79"/>
    <mergeCell ref="A81:A83"/>
    <mergeCell ref="A1:E1"/>
    <mergeCell ref="A22:A24"/>
    <mergeCell ref="B22:B24"/>
    <mergeCell ref="A25:A27"/>
    <mergeCell ref="B25:B27"/>
    <mergeCell ref="A28:A30"/>
    <mergeCell ref="B28:B30"/>
    <mergeCell ref="A12:A14"/>
    <mergeCell ref="B12:B14"/>
    <mergeCell ref="A16:A17"/>
    <mergeCell ref="B16:B17"/>
    <mergeCell ref="A18:A20"/>
    <mergeCell ref="B18:B20"/>
    <mergeCell ref="A31:A33"/>
    <mergeCell ref="B31:B33"/>
    <mergeCell ref="A34:A36"/>
    <mergeCell ref="B34:B36"/>
    <mergeCell ref="A37:A39"/>
    <mergeCell ref="B37:B39"/>
    <mergeCell ref="A4:A6"/>
    <mergeCell ref="B4:B6"/>
    <mergeCell ref="A7:A8"/>
    <mergeCell ref="B7:B8"/>
    <mergeCell ref="A9:A11"/>
    <mergeCell ref="B9:B11"/>
    <mergeCell ref="B81:B83"/>
    <mergeCell ref="A63:A65"/>
    <mergeCell ref="B63:B65"/>
    <mergeCell ref="A66:A67"/>
    <mergeCell ref="B66:B67"/>
    <mergeCell ref="A68:A70"/>
    <mergeCell ref="B68:B70"/>
    <mergeCell ref="A94:A95"/>
    <mergeCell ref="B94:B95"/>
    <mergeCell ref="A97:A99"/>
    <mergeCell ref="B97:B99"/>
    <mergeCell ref="A100:A102"/>
    <mergeCell ref="B100:B102"/>
    <mergeCell ref="A84:A86"/>
    <mergeCell ref="B84:B86"/>
    <mergeCell ref="A87:A89"/>
    <mergeCell ref="B87:B89"/>
    <mergeCell ref="A91:A93"/>
    <mergeCell ref="B91:B93"/>
    <mergeCell ref="A112:A114"/>
    <mergeCell ref="B112:B114"/>
    <mergeCell ref="A115:A116"/>
    <mergeCell ref="B115:B116"/>
    <mergeCell ref="A118:A119"/>
    <mergeCell ref="B118:B119"/>
    <mergeCell ref="A103:A105"/>
    <mergeCell ref="B103:B105"/>
    <mergeCell ref="A106:A108"/>
    <mergeCell ref="B106:B108"/>
    <mergeCell ref="A109:A111"/>
    <mergeCell ref="B109:B111"/>
    <mergeCell ref="A130:A132"/>
    <mergeCell ref="B130:B132"/>
    <mergeCell ref="A133:A135"/>
    <mergeCell ref="B133:B135"/>
    <mergeCell ref="A136:A138"/>
    <mergeCell ref="B136:B138"/>
    <mergeCell ref="A121:A123"/>
    <mergeCell ref="B121:B123"/>
    <mergeCell ref="A124:A126"/>
    <mergeCell ref="B124:B126"/>
    <mergeCell ref="A127:A129"/>
    <mergeCell ref="B127:B129"/>
    <mergeCell ref="A150:A151"/>
    <mergeCell ref="B150:B151"/>
    <mergeCell ref="A152:A154"/>
    <mergeCell ref="B152:B154"/>
    <mergeCell ref="A156:A158"/>
    <mergeCell ref="B156:B158"/>
    <mergeCell ref="A141:A142"/>
    <mergeCell ref="B141:B142"/>
    <mergeCell ref="A143:A145"/>
    <mergeCell ref="B143:B145"/>
    <mergeCell ref="A147:A149"/>
    <mergeCell ref="B147:B149"/>
    <mergeCell ref="A179:A184"/>
    <mergeCell ref="B179:B184"/>
    <mergeCell ref="A185:A191"/>
    <mergeCell ref="B185:B191"/>
    <mergeCell ref="A192:A196"/>
    <mergeCell ref="B192:B196"/>
    <mergeCell ref="A161:A163"/>
    <mergeCell ref="B161:B163"/>
    <mergeCell ref="A165:A172"/>
    <mergeCell ref="B165:B172"/>
    <mergeCell ref="A173:A178"/>
    <mergeCell ref="B173:B178"/>
    <mergeCell ref="A219:A225"/>
    <mergeCell ref="B219:B225"/>
    <mergeCell ref="A226:A232"/>
    <mergeCell ref="B226:B232"/>
    <mergeCell ref="A233:A239"/>
    <mergeCell ref="B233:B239"/>
    <mergeCell ref="A197:A203"/>
    <mergeCell ref="B197:B203"/>
    <mergeCell ref="A204:A210"/>
    <mergeCell ref="B204:B210"/>
    <mergeCell ref="A211:A218"/>
    <mergeCell ref="B211:B218"/>
    <mergeCell ref="A257:A260"/>
    <mergeCell ref="B257:B260"/>
    <mergeCell ref="A261:A267"/>
    <mergeCell ref="B261:B267"/>
    <mergeCell ref="A268:A274"/>
    <mergeCell ref="B268:B274"/>
    <mergeCell ref="A240:A245"/>
    <mergeCell ref="B240:B245"/>
    <mergeCell ref="A246:A250"/>
    <mergeCell ref="B246:B250"/>
    <mergeCell ref="A251:A256"/>
    <mergeCell ref="B251:B256"/>
    <mergeCell ref="A297:A302"/>
    <mergeCell ref="B297:B302"/>
    <mergeCell ref="A303:A308"/>
    <mergeCell ref="B303:B308"/>
    <mergeCell ref="A309:A315"/>
    <mergeCell ref="B309:B315"/>
    <mergeCell ref="A275:A282"/>
    <mergeCell ref="B275:B282"/>
    <mergeCell ref="A283:A289"/>
    <mergeCell ref="B283:B289"/>
    <mergeCell ref="A290:A296"/>
    <mergeCell ref="B290:B296"/>
    <mergeCell ref="A338:A342"/>
    <mergeCell ref="B338:B342"/>
    <mergeCell ref="A343:A345"/>
    <mergeCell ref="B343:B345"/>
    <mergeCell ref="A351:A360"/>
    <mergeCell ref="B351:B360"/>
    <mergeCell ref="A316:A323"/>
    <mergeCell ref="B316:B323"/>
    <mergeCell ref="A324:A331"/>
    <mergeCell ref="B324:B331"/>
    <mergeCell ref="A332:A337"/>
    <mergeCell ref="B332:B337"/>
    <mergeCell ref="A346:A350"/>
    <mergeCell ref="B346:B350"/>
    <mergeCell ref="A398:A403"/>
    <mergeCell ref="B398:B403"/>
    <mergeCell ref="A381:A387"/>
    <mergeCell ref="B381:B387"/>
    <mergeCell ref="A388:A393"/>
    <mergeCell ref="B388:B393"/>
    <mergeCell ref="A394:A397"/>
    <mergeCell ref="B394:B397"/>
    <mergeCell ref="A361:A367"/>
    <mergeCell ref="B361:B367"/>
    <mergeCell ref="A368:A373"/>
    <mergeCell ref="B368:B373"/>
    <mergeCell ref="A374:A380"/>
    <mergeCell ref="B374:B380"/>
    <mergeCell ref="B424:B426"/>
    <mergeCell ref="A406:A407"/>
    <mergeCell ref="B406:B407"/>
    <mergeCell ref="A408:A410"/>
    <mergeCell ref="B408:B410"/>
    <mergeCell ref="A411:A413"/>
    <mergeCell ref="B411:B413"/>
    <mergeCell ref="A441:A443"/>
    <mergeCell ref="B441:B443"/>
    <mergeCell ref="A444:A446"/>
    <mergeCell ref="B444:B446"/>
    <mergeCell ref="A447:A449"/>
    <mergeCell ref="B447:B449"/>
    <mergeCell ref="A429:A430"/>
    <mergeCell ref="B429:B430"/>
    <mergeCell ref="A432:A433"/>
    <mergeCell ref="B432:B433"/>
    <mergeCell ref="A437:A438"/>
    <mergeCell ref="B437:B438"/>
    <mergeCell ref="A459:A462"/>
    <mergeCell ref="B459:B462"/>
    <mergeCell ref="A463:A465"/>
    <mergeCell ref="B463:B465"/>
    <mergeCell ref="A466:A468"/>
    <mergeCell ref="B466:B468"/>
    <mergeCell ref="A450:A452"/>
    <mergeCell ref="B450:B452"/>
    <mergeCell ref="A453:A455"/>
    <mergeCell ref="B453:B455"/>
    <mergeCell ref="A456:A458"/>
    <mergeCell ref="B456:B458"/>
    <mergeCell ref="A485:A492"/>
    <mergeCell ref="B485:B492"/>
    <mergeCell ref="A493:A497"/>
    <mergeCell ref="B493:B497"/>
    <mergeCell ref="A498:A504"/>
    <mergeCell ref="B498:B504"/>
    <mergeCell ref="A469:A473"/>
    <mergeCell ref="B469:B473"/>
    <mergeCell ref="A474:A479"/>
    <mergeCell ref="B474:B479"/>
    <mergeCell ref="A480:A484"/>
    <mergeCell ref="B480:B484"/>
    <mergeCell ref="A525:A529"/>
    <mergeCell ref="B525:B529"/>
    <mergeCell ref="A530:A537"/>
    <mergeCell ref="B530:B537"/>
    <mergeCell ref="A538:A544"/>
    <mergeCell ref="B538:B544"/>
    <mergeCell ref="A505:A511"/>
    <mergeCell ref="B505:B511"/>
    <mergeCell ref="A512:A518"/>
    <mergeCell ref="B512:B518"/>
    <mergeCell ref="A519:A524"/>
    <mergeCell ref="B519:B524"/>
    <mergeCell ref="A563:A572"/>
    <mergeCell ref="B563:B572"/>
    <mergeCell ref="A573:A581"/>
    <mergeCell ref="B573:B581"/>
    <mergeCell ref="A545:A551"/>
    <mergeCell ref="B545:B551"/>
    <mergeCell ref="A552:A558"/>
    <mergeCell ref="B552:B558"/>
    <mergeCell ref="A559:A562"/>
    <mergeCell ref="B559:B562"/>
    <mergeCell ref="A835:A839"/>
    <mergeCell ref="B835:B839"/>
    <mergeCell ref="A840:A846"/>
    <mergeCell ref="B840:B846"/>
    <mergeCell ref="A847:A852"/>
    <mergeCell ref="B847:B852"/>
    <mergeCell ref="A884:A886"/>
    <mergeCell ref="B884:B886"/>
    <mergeCell ref="A887:A889"/>
    <mergeCell ref="B887:B889"/>
    <mergeCell ref="A890:A894"/>
    <mergeCell ref="B890:B894"/>
    <mergeCell ref="A895:A899"/>
    <mergeCell ref="B895:B899"/>
    <mergeCell ref="A853:A858"/>
    <mergeCell ref="B853:B858"/>
    <mergeCell ref="A859:A866"/>
    <mergeCell ref="B859:B866"/>
    <mergeCell ref="A867:A876"/>
    <mergeCell ref="B867:B876"/>
    <mergeCell ref="A877:A881"/>
    <mergeCell ref="B877:B881"/>
    <mergeCell ref="A882:A883"/>
    <mergeCell ref="B882:B883"/>
    <mergeCell ref="A1882:A1885"/>
    <mergeCell ref="B1882:B1885"/>
    <mergeCell ref="A1886:A1889"/>
    <mergeCell ref="B1886:B1889"/>
    <mergeCell ref="A1890:A1891"/>
    <mergeCell ref="B1890:B1891"/>
    <mergeCell ref="A1892:A1894"/>
    <mergeCell ref="B1892:B1894"/>
    <mergeCell ref="A1895:A1896"/>
    <mergeCell ref="B1895:B1896"/>
    <mergeCell ref="A1897:A1899"/>
    <mergeCell ref="B1897:B1899"/>
    <mergeCell ref="A1900:A1902"/>
    <mergeCell ref="B1900:B1902"/>
    <mergeCell ref="A1903:A1904"/>
    <mergeCell ref="B1903:B1904"/>
    <mergeCell ref="A1905:A1909"/>
    <mergeCell ref="B1905:B1909"/>
    <mergeCell ref="A1910:A1913"/>
    <mergeCell ref="B1910:B1913"/>
    <mergeCell ref="A1914:A1916"/>
    <mergeCell ref="B1914:B1916"/>
    <mergeCell ref="A1917:A1921"/>
    <mergeCell ref="B1917:B1921"/>
    <mergeCell ref="A1922:A1924"/>
    <mergeCell ref="B1922:B1924"/>
    <mergeCell ref="A1925:A1929"/>
    <mergeCell ref="B1925:B1929"/>
    <mergeCell ref="A1930:A1934"/>
    <mergeCell ref="B1930:B1934"/>
    <mergeCell ref="A1935:A1937"/>
    <mergeCell ref="B1935:B1937"/>
    <mergeCell ref="A1938:A1939"/>
    <mergeCell ref="B1938:B1939"/>
    <mergeCell ref="A1940:A1943"/>
    <mergeCell ref="B1940:B1943"/>
    <mergeCell ref="A1944:A1947"/>
    <mergeCell ref="B1944:B1947"/>
    <mergeCell ref="A1948:A1952"/>
    <mergeCell ref="B1948:B1952"/>
    <mergeCell ref="A1953:A1956"/>
    <mergeCell ref="B1953:B1956"/>
    <mergeCell ref="A1957:A1959"/>
    <mergeCell ref="B1957:B1959"/>
    <mergeCell ref="A1960:A1962"/>
    <mergeCell ref="B1960:B1962"/>
    <mergeCell ref="A1963:A1966"/>
    <mergeCell ref="B1963:B1966"/>
    <mergeCell ref="A1967:A1969"/>
    <mergeCell ref="B1967:B1969"/>
    <mergeCell ref="A1970:A1975"/>
    <mergeCell ref="B1970:B1975"/>
    <mergeCell ref="A1976:A1979"/>
    <mergeCell ref="B1976:B1979"/>
    <mergeCell ref="A1980:A1984"/>
    <mergeCell ref="B1980:B1984"/>
    <mergeCell ref="A1985:A1990"/>
    <mergeCell ref="B1985:B1990"/>
    <mergeCell ref="C1985:C1986"/>
    <mergeCell ref="D1985:D1986"/>
    <mergeCell ref="E1985:E1986"/>
    <mergeCell ref="C1987:C1988"/>
    <mergeCell ref="D1987:D1988"/>
    <mergeCell ref="E1987:E1988"/>
    <mergeCell ref="A1991:A1993"/>
    <mergeCell ref="B1991:B1993"/>
    <mergeCell ref="A1994:A1996"/>
    <mergeCell ref="B1994:B1996"/>
    <mergeCell ref="A1997:A1999"/>
    <mergeCell ref="B1997:B1999"/>
    <mergeCell ref="A2000:A2002"/>
    <mergeCell ref="B2000:B2002"/>
    <mergeCell ref="A2004:A2005"/>
    <mergeCell ref="B2004:B2005"/>
    <mergeCell ref="A2006:A2007"/>
    <mergeCell ref="B2006:B2007"/>
    <mergeCell ref="A2008:A2010"/>
    <mergeCell ref="B2008:B2010"/>
    <mergeCell ref="A2028:A2030"/>
    <mergeCell ref="B2028:B2030"/>
    <mergeCell ref="A2031:A2035"/>
    <mergeCell ref="B2031:B2035"/>
    <mergeCell ref="A2036:A2037"/>
    <mergeCell ref="B2036:B2037"/>
    <mergeCell ref="A2038:A2039"/>
    <mergeCell ref="B2038:B2039"/>
    <mergeCell ref="A2011:A2013"/>
    <mergeCell ref="B2011:B2013"/>
    <mergeCell ref="A2015:A2017"/>
    <mergeCell ref="B2015:B2017"/>
    <mergeCell ref="A2018:A2022"/>
    <mergeCell ref="B2018:B2022"/>
    <mergeCell ref="A2023:A2025"/>
    <mergeCell ref="B2023:B2025"/>
    <mergeCell ref="A2026:A2027"/>
    <mergeCell ref="B2026:B20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Гетман Татьяна Валентиновна</dc:creator>
  <cp:lastModifiedBy>Туманова Наталья Николаевна</cp:lastModifiedBy>
  <dcterms:created xsi:type="dcterms:W3CDTF">2024-02-21T08:58:42Z</dcterms:created>
  <dcterms:modified xsi:type="dcterms:W3CDTF">2024-05-03T06:46:51Z</dcterms:modified>
</cp:coreProperties>
</file>