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64011"/>
  <mc:AlternateContent xmlns:mc="http://schemas.openxmlformats.org/markup-compatibility/2006">
    <mc:Choice Requires="x15">
      <x15ac:absPath xmlns:x15ac="http://schemas.microsoft.com/office/spreadsheetml/2010/11/ac" url="E:\Загрузки\"/>
    </mc:Choice>
  </mc:AlternateContent>
  <bookViews>
    <workbookView xWindow="0" yWindow="0" windowWidth="28800" windowHeight="12300" firstSheet="1" activeTab="7"/>
  </bookViews>
  <sheets>
    <sheet name="Лист1" sheetId="1" r:id="rId1"/>
    <sheet name="Лист1 (2)" sheetId="2" r:id="rId2"/>
    <sheet name="для Алексеевой 2023г." sheetId="3" r:id="rId3"/>
    <sheet name="Алексеевой (декабрь)   (23)" sheetId="4" r:id="rId4"/>
    <sheet name="СЕЗГХ" sheetId="5" r:id="rId5"/>
    <sheet name="МБУ &quot;СМЭУ&quot;" sheetId="6" r:id="rId6"/>
    <sheet name="Соотношение" sheetId="7" r:id="rId7"/>
    <sheet name="МБУ &quot;Калугаблагоустройство&quot;" sheetId="8" r:id="rId8"/>
  </sheets>
  <calcPr calcId="162913" calcMode="manual"/>
</workbook>
</file>

<file path=xl/calcChain.xml><?xml version="1.0" encoding="utf-8"?>
<calcChain xmlns="http://schemas.openxmlformats.org/spreadsheetml/2006/main">
  <c r="D9" i="8" l="1"/>
  <c r="C9" i="8"/>
  <c r="K5" i="7"/>
  <c r="J5" i="7"/>
  <c r="I5" i="7"/>
  <c r="H5" i="7"/>
  <c r="D9" i="6"/>
  <c r="C9" i="6"/>
  <c r="D9" i="5"/>
  <c r="C9" i="5"/>
  <c r="H13" i="4"/>
  <c r="J12" i="4"/>
  <c r="J11" i="4"/>
  <c r="J18" i="3"/>
  <c r="I18" i="3"/>
  <c r="H18" i="3"/>
  <c r="G18" i="3"/>
  <c r="F18" i="3"/>
  <c r="E18" i="3"/>
  <c r="C18" i="3"/>
  <c r="K17" i="3"/>
  <c r="K16" i="3"/>
  <c r="K15" i="3"/>
  <c r="D14" i="3"/>
  <c r="K14" i="3" s="1"/>
  <c r="K13" i="3"/>
  <c r="K12" i="3"/>
  <c r="K11" i="3"/>
  <c r="K10" i="3"/>
  <c r="K9" i="3"/>
  <c r="K8" i="3"/>
  <c r="K7" i="3"/>
  <c r="K6" i="3"/>
  <c r="K18" i="3" l="1"/>
  <c r="D18" i="3"/>
</calcChain>
</file>

<file path=xl/sharedStrings.xml><?xml version="1.0" encoding="utf-8"?>
<sst xmlns="http://schemas.openxmlformats.org/spreadsheetml/2006/main" count="149" uniqueCount="110">
  <si>
    <t>ИНФОРМАЦИЯ                                                                                                                                                                                                       о среднемесячной заработной плате руководителей, их заместителей и главных бухгалтеров</t>
  </si>
  <si>
    <t>МБУ "ЦБС г. Калуги" за 2023 год</t>
  </si>
  <si>
    <t>№ п/п</t>
  </si>
  <si>
    <t>Наименование муниципального учреждения</t>
  </si>
  <si>
    <t>Фамилия, имя, отчество</t>
  </si>
  <si>
    <t>Должность</t>
  </si>
  <si>
    <t>Среднемесячная заработная плата, руб.</t>
  </si>
  <si>
    <t>МБУ "ЦБС г. Калуги"</t>
  </si>
  <si>
    <t>Голикова Елена Владимировна</t>
  </si>
  <si>
    <t>директор</t>
  </si>
  <si>
    <t>Абрамова Елена Алексеевна</t>
  </si>
  <si>
    <t>заместитель директора по библиотечной работе</t>
  </si>
  <si>
    <t>Боровских Гелена Эдуардовна</t>
  </si>
  <si>
    <t>заместитель директора по административно-хозяйственной работе</t>
  </si>
  <si>
    <t xml:space="preserve">Новикова Ольга Григорьевна </t>
  </si>
  <si>
    <t>заместитель директора по работе с детьми</t>
  </si>
  <si>
    <t>Плахова Мария Вячеславовна</t>
  </si>
  <si>
    <t>главный бухгалтер</t>
  </si>
  <si>
    <t xml:space="preserve">Директор </t>
  </si>
  <si>
    <t>Голикова Е.В.</t>
  </si>
  <si>
    <r>
      <t xml:space="preserve">Справка о заработной плате  руководителя         МУП "Калугатеплосеть" за </t>
    </r>
    <r>
      <rPr>
        <b/>
        <sz val="14"/>
        <rFont val="Times New Roman"/>
        <family val="1"/>
        <charset val="204"/>
      </rPr>
      <t>12 месяцев</t>
    </r>
    <r>
      <rPr>
        <b/>
        <sz val="14"/>
        <color indexed="8"/>
        <rFont val="Times New Roman"/>
        <family val="1"/>
        <charset val="204"/>
      </rPr>
      <t xml:space="preserve"> 2023г.</t>
    </r>
  </si>
  <si>
    <t>Оклад по часам</t>
  </si>
  <si>
    <t>Ежемесячная премия</t>
  </si>
  <si>
    <t>Отпуск</t>
  </si>
  <si>
    <t>Командировка</t>
  </si>
  <si>
    <t>Компенс. За задержку зарпл.</t>
  </si>
  <si>
    <t>Мат. Помощь</t>
  </si>
  <si>
    <t>Бол.лист</t>
  </si>
  <si>
    <t>Премия за другие достижения</t>
  </si>
  <si>
    <t>Всего начислено: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</si>
  <si>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</si>
  <si>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</si>
  <si>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</si>
  <si>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</si>
  <si>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</si>
  <si>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</si>
  <si>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</si>
  <si>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</si>
  <si>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</si>
  <si>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</si>
  <si>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</si>
  <si>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</si>
  <si>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Всего :</t>
  </si>
  <si>
    <t>ФОТ  за период,руб.</t>
  </si>
  <si>
    <t>Численность</t>
  </si>
  <si>
    <t>Средняя зарплата</t>
  </si>
  <si>
    <t>Соц. отчисления</t>
  </si>
  <si>
    <t>Первый заместитель директора</t>
  </si>
  <si>
    <t>Филатова О.М.</t>
  </si>
  <si>
    <t>Исп. Аксенова Е.В. т.55-78-11(161)</t>
  </si>
  <si>
    <t>Информация</t>
  </si>
  <si>
    <t xml:space="preserve"> о среднемесячной заработной плате руководителей, их заместителей и главных бухгалтеров</t>
  </si>
  <si>
    <t>Муниципальное унитарное предприятие "Калугатеплосеть" г.Калуги</t>
  </si>
  <si>
    <t xml:space="preserve"> декабрь 2023г.</t>
  </si>
  <si>
    <t>№п/п</t>
  </si>
  <si>
    <t>Наименование предприятия</t>
  </si>
  <si>
    <t>ФИО</t>
  </si>
  <si>
    <t>Примечание</t>
  </si>
  <si>
    <t>Муниципальное унитарное  предприятие "Калугатеплосеть"г.Калуги</t>
  </si>
  <si>
    <t>Карпов Игорь Николаевич</t>
  </si>
  <si>
    <t>Земченков Сергей Михайлович</t>
  </si>
  <si>
    <t>главный инженер</t>
  </si>
  <si>
    <t>Жукова Елена Вячеславовна</t>
  </si>
  <si>
    <t>Филатова Ольга Махарбековна</t>
  </si>
  <si>
    <t xml:space="preserve">первый заместитель директора </t>
  </si>
  <si>
    <t>Барышев Сергей Евгеньевич</t>
  </si>
  <si>
    <t>заместитель директора</t>
  </si>
  <si>
    <t>всего:</t>
  </si>
  <si>
    <t>Среднесписочная численность без рук.</t>
  </si>
  <si>
    <t>Среднемесячная заработная плата работников(без учета заработной платы руководителей)</t>
  </si>
  <si>
    <t>Исп. Аксенова Е.В.  т. 8-9105231776</t>
  </si>
  <si>
    <t>ИНФОРМАЦИЯ</t>
  </si>
  <si>
    <t>о среднемесячной заработной плате работников МКУ "СЕЗГХ" за 2023 год</t>
  </si>
  <si>
    <t>Категории работников</t>
  </si>
  <si>
    <t>Средняя численность работников списочного состава включая внешних совместителей за отчётный период (физические лица)*</t>
  </si>
  <si>
    <r>
      <rPr>
        <sz val="11"/>
        <color theme="1"/>
        <rFont val="Calibri"/>
        <family val="2"/>
        <charset val="204"/>
        <scheme val="minor"/>
      </rPr>
      <t xml:space="preserve">Среднемесячная заработная плата на физическое лицо                                   </t>
    </r>
    <r>
      <rPr>
        <i/>
        <sz val="11"/>
        <color indexed="8"/>
        <rFont val="Calibri"/>
        <family val="2"/>
        <charset val="204"/>
      </rPr>
      <t>гр 6/4/кол-во мес.</t>
    </r>
  </si>
  <si>
    <t>руб./мес.</t>
  </si>
  <si>
    <t>1.</t>
  </si>
  <si>
    <t>ИТОГО</t>
  </si>
  <si>
    <t>1.1.</t>
  </si>
  <si>
    <t>руководители учреждений</t>
  </si>
  <si>
    <t>1.2.</t>
  </si>
  <si>
    <t>заместители руководителей учреждений</t>
  </si>
  <si>
    <t>1.3.</t>
  </si>
  <si>
    <t>о среднемесячной заработной плате работников МБУ "СМЭУ" за 2023 год</t>
  </si>
  <si>
    <t>Руководители учреждений</t>
  </si>
  <si>
    <t>Заместители руководителей учреждений</t>
  </si>
  <si>
    <t>Главный бухгалтер</t>
  </si>
  <si>
    <t xml:space="preserve">Приложение </t>
  </si>
  <si>
    <t>Подведомственное предприятие</t>
  </si>
  <si>
    <t>Среднемесячная з/плата работников (без учета заработной платы соответствующего руководителя, его заместителей, главного бухгалтера)</t>
  </si>
  <si>
    <t>Среднемесячная з/плата руководителя</t>
  </si>
  <si>
    <t>Среднемесячная з/плата  зам. руководителя, главных бухгалтеров</t>
  </si>
  <si>
    <t>Уровень соотношения (гр.4/гр.2) (гр.5/гр.3)</t>
  </si>
  <si>
    <t>Уровень соотношения (гр.6/гр.2) (гр.7/гр.3)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</si>
  <si>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</si>
  <si>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</si>
  <si>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</si>
  <si>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</si>
  <si>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</si>
  <si>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</si>
  <si>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</si>
  <si>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</si>
  <si>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</si>
  <si>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</si>
  <si>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МУП «УКОН» г.Калуги</t>
  </si>
  <si>
    <t>МУП «Стадион Центральный»</t>
  </si>
  <si>
    <t>Главный бухгалтер МУП "УКОН" г. Калуги                                                                                          Игнахина Е.Н.</t>
  </si>
  <si>
    <t>о среднемесячной заработной плате работников МБУ "Калугаблагоустройство" за 2023 год</t>
  </si>
  <si>
    <t>в том числе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</si>
</sst>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\-??_р_._-;_-@_-"/>
    <numFmt numFmtId="165" formatCode="#,###.00"/>
    <numFmt numFmtId="166" formatCode="#,##0&quot;р.&quot;;[Red]\-#,##0&quot;р.&quot;"/>
  </numFmts>
  <fonts count="2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Calibri"/>
      <family val="2"/>
      <scheme val="minor"/>
    </font>
    <font>
      <sz val="9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0"/>
      <name val="Times New Roman"/>
      <family val="1"/>
      <charset val="204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b/>
      <i/>
      <sz val="12"/>
      <color indexed="8"/>
      <name val="Calibri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2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0" fontId="4" fillId="0" borderId="0"/>
    <xf numFmtId="0" fontId="1" fillId="0" borderId="0"/>
    <xf numFmtId="0" fontId="25" fillId="0" borderId="0"/>
  </cellStyleXfs>
  <cellXfs count="126">
    <xf numFmtId="0" fontId="0" fillId="0" borderId="0" xfId="0"/>
    <xf numFmtId="0" fontId="3" fillId="0" borderId="0" xfId="1" applyFont="1" applyAlignment="1">
      <alignment horizontal="center" wrapText="1"/>
    </xf>
    <xf numFmtId="0" fontId="4" fillId="0" borderId="0" xfId="1"/>
    <xf numFmtId="0" fontId="3" fillId="0" borderId="1" xfId="1" applyFont="1" applyBorder="1" applyAlignment="1">
      <alignment horizontal="center"/>
    </xf>
    <xf numFmtId="0" fontId="3" fillId="0" borderId="2" xfId="1" applyFont="1" applyBorder="1" applyAlignment="1">
      <alignment horizontal="center" wrapText="1"/>
    </xf>
    <xf numFmtId="0" fontId="3" fillId="0" borderId="3" xfId="1" applyFont="1" applyBorder="1" applyAlignment="1">
      <alignment horizontal="center" wrapText="1"/>
    </xf>
    <xf numFmtId="0" fontId="3" fillId="0" borderId="2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4" xfId="1" applyFont="1" applyBorder="1" applyAlignment="1">
      <alignment horizontal="center" wrapText="1"/>
    </xf>
    <xf numFmtId="0" fontId="4" fillId="0" borderId="1" xfId="1" applyBorder="1"/>
    <xf numFmtId="0" fontId="4" fillId="0" borderId="5" xfId="1" applyBorder="1" applyAlignment="1">
      <alignment vertical="center"/>
    </xf>
    <xf numFmtId="0" fontId="4" fillId="0" borderId="6" xfId="1" applyBorder="1" applyAlignment="1">
      <alignment vertical="center"/>
    </xf>
    <xf numFmtId="0" fontId="4" fillId="0" borderId="2" xfId="1" applyBorder="1" applyAlignment="1">
      <alignment horizontal="center"/>
    </xf>
    <xf numFmtId="0" fontId="4" fillId="0" borderId="4" xfId="1" applyBorder="1" applyAlignment="1">
      <alignment horizontal="center"/>
    </xf>
    <xf numFmtId="0" fontId="4" fillId="0" borderId="3" xfId="1" applyBorder="1" applyAlignment="1">
      <alignment horizontal="center"/>
    </xf>
    <xf numFmtId="0" fontId="4" fillId="0" borderId="2" xfId="1" applyBorder="1" applyAlignment="1">
      <alignment horizontal="center" wrapText="1"/>
    </xf>
    <xf numFmtId="0" fontId="4" fillId="0" borderId="3" xfId="1" applyBorder="1" applyAlignment="1">
      <alignment horizontal="center" wrapText="1"/>
    </xf>
    <xf numFmtId="4" fontId="4" fillId="0" borderId="2" xfId="1" applyNumberFormat="1" applyBorder="1" applyAlignment="1">
      <alignment horizontal="center"/>
    </xf>
    <xf numFmtId="4" fontId="4" fillId="0" borderId="4" xfId="1" applyNumberFormat="1" applyBorder="1" applyAlignment="1">
      <alignment horizontal="center"/>
    </xf>
    <xf numFmtId="4" fontId="4" fillId="0" borderId="3" xfId="1" applyNumberFormat="1" applyBorder="1" applyAlignment="1">
      <alignment horizont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4" fillId="0" borderId="10" xfId="1" applyBorder="1" applyAlignment="1">
      <alignment vertical="center"/>
    </xf>
    <xf numFmtId="0" fontId="5" fillId="0" borderId="0" xfId="1" applyFont="1" applyAlignment="1">
      <alignment horizontal="center" wrapText="1"/>
    </xf>
    <xf numFmtId="0" fontId="8" fillId="0" borderId="0" xfId="1" applyFont="1"/>
    <xf numFmtId="0" fontId="4" fillId="0" borderId="0" xfId="1" applyAlignment="1">
      <alignment wrapText="1"/>
    </xf>
    <xf numFmtId="0" fontId="8" fillId="0" borderId="1" xfId="1" applyFont="1" applyBorder="1"/>
    <xf numFmtId="0" fontId="5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/>
    </xf>
    <xf numFmtId="4" fontId="8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horizontal="center" wrapText="1"/>
    </xf>
    <xf numFmtId="4" fontId="8" fillId="0" borderId="1" xfId="1" applyNumberFormat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3" fontId="8" fillId="0" borderId="1" xfId="1" applyNumberFormat="1" applyFont="1" applyBorder="1" applyAlignment="1">
      <alignment horizontal="center" wrapText="1"/>
    </xf>
    <xf numFmtId="4" fontId="9" fillId="0" borderId="1" xfId="1" applyNumberFormat="1" applyFont="1" applyBorder="1" applyAlignment="1">
      <alignment horizontal="center"/>
    </xf>
    <xf numFmtId="4" fontId="8" fillId="2" borderId="1" xfId="1" applyNumberFormat="1" applyFont="1" applyFill="1" applyBorder="1" applyAlignment="1">
      <alignment horizontal="center"/>
    </xf>
    <xf numFmtId="4" fontId="9" fillId="2" borderId="1" xfId="1" applyNumberFormat="1" applyFont="1" applyFill="1" applyBorder="1" applyAlignment="1">
      <alignment horizontal="center"/>
    </xf>
    <xf numFmtId="0" fontId="5" fillId="0" borderId="1" xfId="1" applyFont="1" applyBorder="1"/>
    <xf numFmtId="4" fontId="5" fillId="0" borderId="1" xfId="1" applyNumberFormat="1" applyFont="1" applyBorder="1" applyAlignment="1">
      <alignment horizontal="center"/>
    </xf>
    <xf numFmtId="0" fontId="5" fillId="0" borderId="1" xfId="1" applyFont="1" applyBorder="1" applyAlignment="1">
      <alignment wrapText="1"/>
    </xf>
    <xf numFmtId="4" fontId="5" fillId="2" borderId="1" xfId="1" applyNumberFormat="1" applyFont="1" applyFill="1" applyBorder="1" applyAlignment="1">
      <alignment horizontal="center"/>
    </xf>
    <xf numFmtId="4" fontId="6" fillId="2" borderId="1" xfId="1" applyNumberFormat="1" applyFont="1" applyFill="1" applyBorder="1" applyAlignment="1">
      <alignment horizontal="center"/>
    </xf>
    <xf numFmtId="0" fontId="10" fillId="0" borderId="0" xfId="1" applyFont="1"/>
    <xf numFmtId="0" fontId="5" fillId="0" borderId="0" xfId="1" applyFont="1"/>
    <xf numFmtId="0" fontId="11" fillId="0" borderId="0" xfId="1" applyFont="1"/>
    <xf numFmtId="0" fontId="12" fillId="0" borderId="0" xfId="1" applyFont="1" applyAlignment="1">
      <alignment horizontal="left" vertical="center" indent="1"/>
    </xf>
    <xf numFmtId="0" fontId="13" fillId="0" borderId="0" xfId="1" applyFont="1"/>
    <xf numFmtId="0" fontId="5" fillId="0" borderId="0" xfId="1" applyFont="1" applyAlignment="1"/>
    <xf numFmtId="0" fontId="14" fillId="0" borderId="0" xfId="1" applyFont="1"/>
    <xf numFmtId="0" fontId="5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vertical="center"/>
    </xf>
    <xf numFmtId="0" fontId="15" fillId="0" borderId="1" xfId="1" applyFont="1" applyBorder="1" applyAlignment="1">
      <alignment horizontal="center" wrapText="1"/>
    </xf>
    <xf numFmtId="0" fontId="12" fillId="0" borderId="1" xfId="1" applyFont="1" applyBorder="1" applyAlignment="1">
      <alignment horizontal="center"/>
    </xf>
    <xf numFmtId="0" fontId="12" fillId="0" borderId="2" xfId="1" applyFont="1" applyBorder="1" applyAlignment="1">
      <alignment horizontal="center" wrapText="1"/>
    </xf>
    <xf numFmtId="0" fontId="12" fillId="0" borderId="4" xfId="1" applyFont="1" applyBorder="1" applyAlignment="1">
      <alignment horizontal="center" wrapText="1"/>
    </xf>
    <xf numFmtId="0" fontId="12" fillId="0" borderId="3" xfId="1" applyFont="1" applyBorder="1" applyAlignment="1">
      <alignment horizontal="center" wrapText="1"/>
    </xf>
    <xf numFmtId="0" fontId="12" fillId="0" borderId="1" xfId="1" applyFont="1" applyBorder="1"/>
    <xf numFmtId="4" fontId="16" fillId="2" borderId="1" xfId="1" applyNumberFormat="1" applyFont="1" applyFill="1" applyBorder="1" applyAlignment="1">
      <alignment horizontal="center"/>
    </xf>
    <xf numFmtId="0" fontId="12" fillId="2" borderId="1" xfId="1" applyFont="1" applyFill="1" applyBorder="1" applyAlignment="1">
      <alignment wrapText="1"/>
    </xf>
    <xf numFmtId="4" fontId="16" fillId="2" borderId="1" xfId="1" applyNumberFormat="1" applyFont="1" applyFill="1" applyBorder="1" applyAlignment="1">
      <alignment horizontal="center" wrapText="1"/>
    </xf>
    <xf numFmtId="0" fontId="12" fillId="0" borderId="1" xfId="1" applyFont="1" applyBorder="1" applyAlignment="1">
      <alignment wrapText="1"/>
    </xf>
    <xf numFmtId="0" fontId="12" fillId="2" borderId="1" xfId="1" applyFont="1" applyFill="1" applyBorder="1" applyAlignment="1">
      <alignment horizontal="center"/>
    </xf>
    <xf numFmtId="0" fontId="12" fillId="2" borderId="1" xfId="1" applyFont="1" applyFill="1" applyBorder="1"/>
    <xf numFmtId="4" fontId="17" fillId="2" borderId="1" xfId="1" applyNumberFormat="1" applyFont="1" applyFill="1" applyBorder="1" applyAlignment="1">
      <alignment horizontal="center"/>
    </xf>
    <xf numFmtId="4" fontId="16" fillId="2" borderId="2" xfId="1" applyNumberFormat="1" applyFont="1" applyFill="1" applyBorder="1" applyAlignment="1">
      <alignment horizontal="center"/>
    </xf>
    <xf numFmtId="4" fontId="16" fillId="2" borderId="3" xfId="1" applyNumberFormat="1" applyFont="1" applyFill="1" applyBorder="1" applyAlignment="1">
      <alignment horizontal="center"/>
    </xf>
    <xf numFmtId="0" fontId="12" fillId="0" borderId="0" xfId="1" applyFont="1"/>
    <xf numFmtId="0" fontId="12" fillId="0" borderId="0" xfId="1" applyFont="1" applyAlignment="1">
      <alignment horizontal="center"/>
    </xf>
    <xf numFmtId="0" fontId="18" fillId="0" borderId="0" xfId="1" applyFont="1"/>
    <xf numFmtId="0" fontId="16" fillId="0" borderId="0" xfId="1" applyFont="1" applyAlignment="1"/>
    <xf numFmtId="0" fontId="19" fillId="0" borderId="0" xfId="1" applyFont="1" applyAlignment="1"/>
    <xf numFmtId="0" fontId="16" fillId="0" borderId="0" xfId="1" applyFont="1"/>
    <xf numFmtId="0" fontId="19" fillId="0" borderId="0" xfId="1" applyFont="1" applyAlignment="1">
      <alignment horizontal="center"/>
    </xf>
    <xf numFmtId="0" fontId="19" fillId="0" borderId="0" xfId="1" applyFont="1"/>
    <xf numFmtId="0" fontId="20" fillId="0" borderId="0" xfId="1" applyFont="1"/>
    <xf numFmtId="0" fontId="14" fillId="0" borderId="0" xfId="1" applyFont="1" applyAlignment="1">
      <alignment horizontal="center"/>
    </xf>
    <xf numFmtId="0" fontId="21" fillId="0" borderId="0" xfId="1" applyFont="1"/>
    <xf numFmtId="0" fontId="22" fillId="0" borderId="0" xfId="2" applyFont="1" applyBorder="1" applyAlignment="1">
      <alignment horizontal="center"/>
    </xf>
    <xf numFmtId="0" fontId="2" fillId="0" borderId="0" xfId="2" applyFont="1"/>
    <xf numFmtId="0" fontId="1" fillId="0" borderId="0" xfId="2"/>
    <xf numFmtId="0" fontId="2" fillId="0" borderId="0" xfId="2" applyFont="1" applyBorder="1" applyAlignment="1">
      <alignment horizontal="center"/>
    </xf>
    <xf numFmtId="0" fontId="1" fillId="0" borderId="11" xfId="2" applyBorder="1"/>
    <xf numFmtId="0" fontId="1" fillId="0" borderId="11" xfId="2" applyFont="1" applyBorder="1" applyAlignment="1">
      <alignment horizontal="center" vertical="center"/>
    </xf>
    <xf numFmtId="0" fontId="1" fillId="0" borderId="11" xfId="2" applyFont="1" applyBorder="1" applyAlignment="1">
      <alignment horizontal="center" wrapText="1"/>
    </xf>
    <xf numFmtId="0" fontId="1" fillId="0" borderId="11" xfId="2" applyFont="1" applyBorder="1" applyAlignment="1">
      <alignment horizontal="center" wrapText="1"/>
    </xf>
    <xf numFmtId="0" fontId="23" fillId="0" borderId="11" xfId="2" applyFont="1" applyBorder="1" applyAlignment="1">
      <alignment horizontal="center"/>
    </xf>
    <xf numFmtId="164" fontId="23" fillId="0" borderId="0" xfId="2" applyNumberFormat="1" applyFont="1" applyAlignment="1">
      <alignment horizontal="center"/>
    </xf>
    <xf numFmtId="0" fontId="23" fillId="0" borderId="0" xfId="2" applyFont="1" applyAlignment="1">
      <alignment horizontal="center"/>
    </xf>
    <xf numFmtId="0" fontId="22" fillId="0" borderId="11" xfId="2" applyFont="1" applyBorder="1" applyAlignment="1">
      <alignment horizontal="center"/>
    </xf>
    <xf numFmtId="0" fontId="22" fillId="0" borderId="11" xfId="2" applyFont="1" applyBorder="1"/>
    <xf numFmtId="165" fontId="22" fillId="0" borderId="11" xfId="2" applyNumberFormat="1" applyFont="1" applyBorder="1" applyAlignment="1">
      <alignment horizontal="center"/>
    </xf>
    <xf numFmtId="164" fontId="22" fillId="0" borderId="0" xfId="2" applyNumberFormat="1" applyFont="1"/>
    <xf numFmtId="0" fontId="22" fillId="0" borderId="0" xfId="2" applyFont="1"/>
    <xf numFmtId="0" fontId="1" fillId="0" borderId="11" xfId="2" applyBorder="1" applyAlignment="1">
      <alignment horizontal="center"/>
    </xf>
    <xf numFmtId="4" fontId="1" fillId="0" borderId="11" xfId="2" applyNumberFormat="1" applyFont="1" applyBorder="1" applyAlignment="1">
      <alignment horizontal="center"/>
    </xf>
    <xf numFmtId="164" fontId="1" fillId="0" borderId="12" xfId="2" applyNumberFormat="1" applyFill="1" applyBorder="1" applyAlignment="1">
      <alignment horizontal="center"/>
    </xf>
    <xf numFmtId="0" fontId="1" fillId="0" borderId="11" xfId="2" applyFont="1" applyBorder="1" applyAlignment="1">
      <alignment horizontal="center" vertical="center"/>
    </xf>
    <xf numFmtId="0" fontId="1" fillId="0" borderId="11" xfId="2" applyFont="1" applyBorder="1" applyAlignment="1">
      <alignment wrapText="1"/>
    </xf>
    <xf numFmtId="164" fontId="1" fillId="0" borderId="0" xfId="2" applyNumberFormat="1"/>
    <xf numFmtId="4" fontId="1" fillId="0" borderId="0" xfId="2" applyNumberFormat="1"/>
    <xf numFmtId="0" fontId="2" fillId="0" borderId="11" xfId="2" applyFont="1" applyBorder="1" applyAlignment="1">
      <alignment horizontal="center"/>
    </xf>
    <xf numFmtId="0" fontId="24" fillId="0" borderId="11" xfId="2" applyFont="1" applyBorder="1"/>
    <xf numFmtId="4" fontId="22" fillId="0" borderId="11" xfId="2" applyNumberFormat="1" applyFont="1" applyBorder="1" applyAlignment="1">
      <alignment horizontal="center"/>
    </xf>
    <xf numFmtId="0" fontId="25" fillId="0" borderId="0" xfId="3" applyFont="1" applyAlignment="1">
      <alignment horizontal="right" wrapText="1"/>
    </xf>
    <xf numFmtId="0" fontId="25" fillId="0" borderId="0" xfId="3" applyAlignment="1">
      <alignment wrapText="1"/>
    </xf>
    <xf numFmtId="0" fontId="25" fillId="0" borderId="1" xfId="3" applyFont="1" applyBorder="1" applyAlignment="1">
      <alignment horizontal="center" vertical="top" wrapText="1"/>
    </xf>
    <xf numFmtId="0" fontId="25" fillId="0" borderId="1" xfId="3" applyFont="1" applyBorder="1" applyAlignment="1">
      <alignment horizontal="center" vertical="top" wrapText="1"/>
    </xf>
    <xf numFmtId="0" fontId="25" fillId="0" borderId="0" xfId="3" applyAlignment="1">
      <alignment horizontal="center" vertical="top" wrapText="1"/>
    </xf>
    <xf numFmtId="0" fontId="26" fillId="0" borderId="1" xfId="3" applyFont="1" applyBorder="1" applyAlignment="1">
      <alignment horizontal="center" wrapText="1"/>
    </xf>
    <xf numFmtId="0" fontId="26" fillId="0" borderId="0" xfId="3" applyFont="1" applyAlignment="1">
      <alignment horizontal="center" wrapText="1"/>
    </xf>
    <xf numFmtId="0" fontId="26" fillId="0" borderId="1" xfId="3" applyFont="1" applyBorder="1" applyAlignment="1">
      <alignment wrapText="1"/>
    </xf>
    <xf numFmtId="166" fontId="25" fillId="2" borderId="1" xfId="3" applyNumberFormat="1" applyFill="1" applyBorder="1" applyAlignment="1">
      <alignment horizontal="center" wrapText="1"/>
    </xf>
    <xf numFmtId="2" fontId="25" fillId="2" borderId="1" xfId="3" applyNumberFormat="1" applyFill="1" applyBorder="1" applyAlignment="1">
      <alignment horizontal="center" wrapText="1"/>
    </xf>
    <xf numFmtId="0" fontId="25" fillId="0" borderId="1" xfId="3" applyBorder="1" applyAlignment="1">
      <alignment wrapText="1"/>
    </xf>
    <xf numFmtId="0" fontId="25" fillId="0" borderId="1" xfId="3" applyBorder="1" applyAlignment="1">
      <alignment horizontal="center" wrapText="1"/>
    </xf>
    <xf numFmtId="0" fontId="25" fillId="0" borderId="0" xfId="3" applyAlignment="1">
      <alignment horizontal="center" wrapText="1"/>
    </xf>
    <xf numFmtId="166" fontId="25" fillId="0" borderId="0" xfId="3" applyNumberFormat="1" applyAlignment="1">
      <alignment wrapText="1"/>
    </xf>
    <xf numFmtId="0" fontId="25" fillId="0" borderId="0" xfId="3" applyAlignment="1">
      <alignment horizontal="center" wrapText="1"/>
    </xf>
    <xf numFmtId="0" fontId="25" fillId="0" borderId="0" xfId="3"/>
    <xf numFmtId="0" fontId="2" fillId="0" borderId="0" xfId="2" applyFont="1" applyBorder="1" applyAlignment="1">
      <alignment horizontal="center" vertical="center"/>
    </xf>
    <xf numFmtId="0" fontId="23" fillId="0" borderId="11" xfId="2" applyFont="1" applyBorder="1"/>
    <xf numFmtId="4" fontId="27" fillId="0" borderId="11" xfId="2" applyNumberFormat="1" applyFont="1" applyBorder="1" applyAlignment="1">
      <alignment horizontal="center"/>
    </xf>
  </cellXfs>
  <cellStyles count="4">
    <cellStyle name="Обычный" xfId="0" builtinId="0"/>
    <cellStyle name="Обычный 2" xfId="1"/>
    <cellStyle name="Обычный 3" xfId="2"/>
    <cellStyle name="Обычный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K13"/>
  <sheetViews>
    <sheetView workbookViewId="0">
      <selection activeCell="O13" sqref="O13"/>
    </sheetView>
  </sheetViews>
  <sheetFormatPr defaultRowHeight="15" x14ac:dyDescent="0.25"/>
  <cols>
    <col min="1" max="2" width="9.140625" style="2"/>
    <col min="3" max="3" width="11.5703125" style="2" customWidth="1"/>
    <col min="4" max="5" width="9.140625" style="2"/>
    <col min="6" max="6" width="12.7109375" style="2" customWidth="1"/>
    <col min="7" max="7" width="9.140625" style="2"/>
    <col min="8" max="8" width="13.140625" style="2" customWidth="1"/>
    <col min="9" max="9" width="9.140625" style="2"/>
    <col min="10" max="10" width="8" style="2" customWidth="1"/>
    <col min="11" max="11" width="9.140625" style="2" hidden="1" customWidth="1"/>
    <col min="12" max="16384" width="9.140625" style="2"/>
  </cols>
  <sheetData>
    <row r="1" spans="1:11" ht="33.7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ht="48" customHeight="1" x14ac:dyDescent="0.25">
      <c r="A3" s="3" t="s">
        <v>2</v>
      </c>
      <c r="B3" s="4" t="s">
        <v>3</v>
      </c>
      <c r="C3" s="5"/>
      <c r="D3" s="6" t="s">
        <v>4</v>
      </c>
      <c r="E3" s="7"/>
      <c r="F3" s="8"/>
      <c r="G3" s="6" t="s">
        <v>5</v>
      </c>
      <c r="H3" s="8"/>
      <c r="I3" s="4" t="s">
        <v>6</v>
      </c>
      <c r="J3" s="9"/>
      <c r="K3" s="5"/>
    </row>
    <row r="4" spans="1:11" x14ac:dyDescent="0.25">
      <c r="A4" s="3">
        <v>1</v>
      </c>
      <c r="B4" s="6">
        <v>2</v>
      </c>
      <c r="C4" s="8"/>
      <c r="D4" s="6">
        <v>3</v>
      </c>
      <c r="E4" s="7"/>
      <c r="F4" s="8"/>
      <c r="G4" s="6">
        <v>4</v>
      </c>
      <c r="H4" s="8"/>
      <c r="I4" s="6">
        <v>5</v>
      </c>
      <c r="J4" s="7"/>
      <c r="K4" s="8"/>
    </row>
    <row r="5" spans="1:11" x14ac:dyDescent="0.25">
      <c r="A5" s="10">
        <v>1</v>
      </c>
      <c r="B5" s="11" t="s">
        <v>7</v>
      </c>
      <c r="C5" s="12"/>
      <c r="D5" s="13" t="s">
        <v>8</v>
      </c>
      <c r="E5" s="14"/>
      <c r="F5" s="15"/>
      <c r="G5" s="16" t="s">
        <v>9</v>
      </c>
      <c r="H5" s="17"/>
      <c r="I5" s="18">
        <v>65191</v>
      </c>
      <c r="J5" s="19"/>
      <c r="K5" s="20"/>
    </row>
    <row r="6" spans="1:11" ht="60" customHeight="1" x14ac:dyDescent="0.25">
      <c r="A6" s="10">
        <v>2</v>
      </c>
      <c r="B6" s="21"/>
      <c r="C6" s="22"/>
      <c r="D6" s="13" t="s">
        <v>10</v>
      </c>
      <c r="E6" s="14"/>
      <c r="F6" s="15"/>
      <c r="G6" s="16" t="s">
        <v>11</v>
      </c>
      <c r="H6" s="17"/>
      <c r="I6" s="18">
        <v>60681</v>
      </c>
      <c r="J6" s="19"/>
      <c r="K6" s="20"/>
    </row>
    <row r="7" spans="1:11" ht="48" customHeight="1" x14ac:dyDescent="0.25">
      <c r="A7" s="10">
        <v>3</v>
      </c>
      <c r="B7" s="21"/>
      <c r="C7" s="22"/>
      <c r="D7" s="13" t="s">
        <v>12</v>
      </c>
      <c r="E7" s="14"/>
      <c r="F7" s="15"/>
      <c r="G7" s="16" t="s">
        <v>13</v>
      </c>
      <c r="H7" s="17"/>
      <c r="I7" s="18">
        <v>66150</v>
      </c>
      <c r="J7" s="19"/>
      <c r="K7" s="20"/>
    </row>
    <row r="8" spans="1:11" ht="34.5" customHeight="1" x14ac:dyDescent="0.25">
      <c r="A8" s="10">
        <v>4</v>
      </c>
      <c r="B8" s="21"/>
      <c r="C8" s="22"/>
      <c r="D8" s="13" t="s">
        <v>14</v>
      </c>
      <c r="E8" s="14"/>
      <c r="F8" s="15"/>
      <c r="G8" s="16" t="s">
        <v>15</v>
      </c>
      <c r="H8" s="17"/>
      <c r="I8" s="18">
        <v>54688</v>
      </c>
      <c r="J8" s="19"/>
      <c r="K8" s="20"/>
    </row>
    <row r="9" spans="1:11" x14ac:dyDescent="0.25">
      <c r="A9" s="10">
        <v>5</v>
      </c>
      <c r="B9" s="23"/>
      <c r="C9" s="24"/>
      <c r="D9" s="13" t="s">
        <v>16</v>
      </c>
      <c r="E9" s="14"/>
      <c r="F9" s="15"/>
      <c r="G9" s="16" t="s">
        <v>17</v>
      </c>
      <c r="H9" s="17"/>
      <c r="I9" s="18">
        <v>65211</v>
      </c>
      <c r="J9" s="19"/>
      <c r="K9" s="20"/>
    </row>
    <row r="13" spans="1:11" x14ac:dyDescent="0.25">
      <c r="A13" s="2" t="s">
        <v>18</v>
      </c>
      <c r="F13" s="2" t="s">
        <v>19</v>
      </c>
    </row>
  </sheetData>
  <mergeCells count="26">
    <mergeCell ref="D9:F9"/>
    <mergeCell ref="G9:H9"/>
    <mergeCell ref="I9:K9"/>
    <mergeCell ref="I6:K6"/>
    <mergeCell ref="D7:F7"/>
    <mergeCell ref="G7:H7"/>
    <mergeCell ref="I7:K7"/>
    <mergeCell ref="D8:F8"/>
    <mergeCell ref="G8:H8"/>
    <mergeCell ref="I8:K8"/>
    <mergeCell ref="B4:C4"/>
    <mergeCell ref="D4:F4"/>
    <mergeCell ref="G4:H4"/>
    <mergeCell ref="I4:K4"/>
    <mergeCell ref="B5:C9"/>
    <mergeCell ref="D5:F5"/>
    <mergeCell ref="G5:H5"/>
    <mergeCell ref="I5:K5"/>
    <mergeCell ref="D6:F6"/>
    <mergeCell ref="G6:H6"/>
    <mergeCell ref="A1:K1"/>
    <mergeCell ref="A2:K2"/>
    <mergeCell ref="B3:C3"/>
    <mergeCell ref="D3:F3"/>
    <mergeCell ref="G3:H3"/>
    <mergeCell ref="I3:K3"/>
  </mergeCells>
  <pageMargins left="0.7" right="0.7" top="0.75" bottom="0.75" header="0.3" footer="0.3"/>
  <pageSetup paperSize="9" scale="8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K31"/>
  <sheetViews>
    <sheetView workbookViewId="0">
      <selection sqref="A1:K65536"/>
    </sheetView>
  </sheetViews>
  <sheetFormatPr defaultRowHeight="15" x14ac:dyDescent="0.25"/>
  <cols>
    <col min="1" max="1" width="9.140625" style="2"/>
    <col min="2" max="2" width="16.7109375" style="2" customWidth="1"/>
    <col min="3" max="3" width="15.5703125" style="2" customWidth="1"/>
    <col min="4" max="4" width="17.7109375" style="2" customWidth="1"/>
    <col min="5" max="5" width="12.85546875" style="2" customWidth="1"/>
    <col min="6" max="6" width="11.7109375" style="2" bestFit="1" customWidth="1"/>
    <col min="7" max="7" width="12.7109375" style="2" customWidth="1"/>
    <col min="8" max="8" width="12.85546875" style="2" customWidth="1"/>
    <col min="9" max="9" width="11.7109375" style="2" bestFit="1" customWidth="1"/>
    <col min="10" max="10" width="14" style="2" customWidth="1"/>
    <col min="11" max="11" width="16.5703125" style="2" customWidth="1"/>
    <col min="12" max="16384" width="9.140625" style="2"/>
  </cols>
  <sheetData>
    <row r="1" spans="1:11" ht="13.15" customHeight="1" x14ac:dyDescent="0.25"/>
    <row r="2" spans="1:11" hidden="1" x14ac:dyDescent="0.25"/>
    <row r="3" spans="1:11" ht="37.9" customHeight="1" x14ac:dyDescent="0.3">
      <c r="B3" s="25" t="s">
        <v>20</v>
      </c>
      <c r="C3" s="25"/>
      <c r="D3" s="25"/>
      <c r="E3" s="25"/>
      <c r="F3" s="25"/>
      <c r="G3" s="25"/>
      <c r="H3" s="25"/>
      <c r="I3" s="25"/>
      <c r="J3" s="25"/>
      <c r="K3" s="25"/>
    </row>
    <row r="4" spans="1:11" ht="18.75" x14ac:dyDescent="0.3">
      <c r="B4" s="26"/>
      <c r="C4" s="26"/>
      <c r="D4" s="26"/>
      <c r="E4" s="26"/>
      <c r="F4" s="26"/>
      <c r="G4" s="26"/>
      <c r="H4" s="26"/>
      <c r="I4" s="26"/>
      <c r="J4" s="26"/>
      <c r="K4" s="26"/>
    </row>
    <row r="5" spans="1:11" ht="65.45" customHeight="1" x14ac:dyDescent="0.3">
      <c r="A5" s="27"/>
      <c r="B5" s="28"/>
      <c r="C5" s="29" t="s">
        <v>21</v>
      </c>
      <c r="D5" s="29" t="s">
        <v>22</v>
      </c>
      <c r="E5" s="29" t="s">
        <v>23</v>
      </c>
      <c r="F5" s="29" t="s">
        <v>24</v>
      </c>
      <c r="G5" s="29" t="s">
        <v>25</v>
      </c>
      <c r="H5" s="29" t="s">
        <v>26</v>
      </c>
      <c r="I5" s="29" t="s">
        <v>27</v>
      </c>
      <c r="J5" s="29" t="s">
        <v>28</v>
      </c>
      <c r="K5" s="29" t="s">
        <v>29</v>
      </c>
    </row>
    <row r="6" spans="1:11" ht="18.75" x14ac:dyDescent="0.3">
      <c r="B6" s="30" t="s">
        <v>30</v>
      </c>
      <c r="C6" s="31">
        <v>74520</v>
      </c>
      <c r="D6" s="31">
        <v>74520</v>
      </c>
      <c r="E6" s="32"/>
      <c r="F6" s="32"/>
      <c r="G6" s="32"/>
      <c r="H6" s="32"/>
      <c r="I6" s="33">
        <v>7948.74</v>
      </c>
      <c r="J6" s="32"/>
      <c r="K6" s="33">
        <f>C6+D6+I6</f>
        <v>156988.74</v>
      </c>
    </row>
    <row r="7" spans="1:11" ht="18.75" x14ac:dyDescent="0.3">
      <c r="B7" s="30" t="s">
        <v>31</v>
      </c>
      <c r="C7" s="31">
        <v>76778.179999999993</v>
      </c>
      <c r="D7" s="31">
        <v>76778.179999999993</v>
      </c>
      <c r="E7" s="33">
        <v>25312.17</v>
      </c>
      <c r="F7" s="33">
        <v>24071.52</v>
      </c>
      <c r="G7" s="34">
        <v>3.67</v>
      </c>
      <c r="H7" s="34"/>
      <c r="I7" s="34"/>
      <c r="J7" s="34"/>
      <c r="K7" s="33">
        <f t="shared" ref="K7:K17" si="0">SUM(C7:J7)</f>
        <v>202943.71999999997</v>
      </c>
    </row>
    <row r="8" spans="1:11" ht="18.75" x14ac:dyDescent="0.3">
      <c r="B8" s="30" t="s">
        <v>32</v>
      </c>
      <c r="C8" s="31">
        <v>85761.29</v>
      </c>
      <c r="D8" s="33">
        <v>85761.29</v>
      </c>
      <c r="E8" s="33">
        <v>41987.25</v>
      </c>
      <c r="F8" s="33">
        <v>12201.26</v>
      </c>
      <c r="G8" s="34"/>
      <c r="H8" s="34"/>
      <c r="I8" s="34"/>
      <c r="J8" s="35">
        <v>118175</v>
      </c>
      <c r="K8" s="33">
        <f t="shared" si="0"/>
        <v>343886.08999999997</v>
      </c>
    </row>
    <row r="9" spans="1:11" ht="18.75" x14ac:dyDescent="0.3">
      <c r="B9" s="30" t="s">
        <v>33</v>
      </c>
      <c r="C9" s="31">
        <v>59087.5</v>
      </c>
      <c r="D9" s="31">
        <v>59087.5</v>
      </c>
      <c r="E9" s="31">
        <v>143915.03</v>
      </c>
      <c r="F9" s="31"/>
      <c r="G9" s="31">
        <v>62.6</v>
      </c>
      <c r="H9" s="31"/>
      <c r="I9" s="31"/>
      <c r="J9" s="31"/>
      <c r="K9" s="33">
        <f t="shared" si="0"/>
        <v>262152.63</v>
      </c>
    </row>
    <row r="10" spans="1:11" ht="18.75" x14ac:dyDescent="0.3">
      <c r="B10" s="30" t="s">
        <v>34</v>
      </c>
      <c r="C10" s="31">
        <v>94540</v>
      </c>
      <c r="D10" s="31">
        <v>94540</v>
      </c>
      <c r="E10" s="31">
        <v>8465.59</v>
      </c>
      <c r="F10" s="31"/>
      <c r="G10" s="31"/>
      <c r="H10" s="31"/>
      <c r="I10" s="31"/>
      <c r="J10" s="31"/>
      <c r="K10" s="33">
        <f t="shared" si="0"/>
        <v>197545.59</v>
      </c>
    </row>
    <row r="11" spans="1:11" ht="18.75" x14ac:dyDescent="0.3">
      <c r="B11" s="30" t="s">
        <v>35</v>
      </c>
      <c r="C11" s="31">
        <v>78783.33</v>
      </c>
      <c r="D11" s="36">
        <v>78783.33</v>
      </c>
      <c r="E11" s="31">
        <v>77380.289999999994</v>
      </c>
      <c r="F11" s="31"/>
      <c r="G11" s="31"/>
      <c r="H11" s="31">
        <v>118175</v>
      </c>
      <c r="I11" s="31"/>
      <c r="J11" s="31"/>
      <c r="K11" s="33">
        <f t="shared" si="0"/>
        <v>353121.95</v>
      </c>
    </row>
    <row r="12" spans="1:11" ht="18.75" x14ac:dyDescent="0.3">
      <c r="B12" s="30" t="s">
        <v>36</v>
      </c>
      <c r="C12" s="31">
        <v>73155.95</v>
      </c>
      <c r="D12" s="36">
        <v>73175.95</v>
      </c>
      <c r="E12" s="31"/>
      <c r="F12" s="31"/>
      <c r="G12" s="31"/>
      <c r="H12" s="31"/>
      <c r="I12" s="31">
        <v>7948.75</v>
      </c>
      <c r="J12" s="31"/>
      <c r="K12" s="33">
        <f t="shared" si="0"/>
        <v>154280.65</v>
      </c>
    </row>
    <row r="13" spans="1:11" ht="18.75" x14ac:dyDescent="0.3">
      <c r="B13" s="30" t="s">
        <v>37</v>
      </c>
      <c r="C13" s="31">
        <v>118175</v>
      </c>
      <c r="D13" s="36"/>
      <c r="E13" s="31"/>
      <c r="F13" s="31"/>
      <c r="G13" s="31"/>
      <c r="H13" s="31"/>
      <c r="I13" s="31"/>
      <c r="J13" s="31"/>
      <c r="K13" s="33">
        <f t="shared" si="0"/>
        <v>118175</v>
      </c>
    </row>
    <row r="14" spans="1:11" ht="18.75" x14ac:dyDescent="0.3">
      <c r="B14" s="30" t="s">
        <v>38</v>
      </c>
      <c r="C14" s="37">
        <v>118175</v>
      </c>
      <c r="D14" s="38">
        <f>118175+118175</f>
        <v>236350</v>
      </c>
      <c r="E14" s="31"/>
      <c r="F14" s="31"/>
      <c r="G14" s="31"/>
      <c r="H14" s="31"/>
      <c r="I14" s="31"/>
      <c r="J14" s="31"/>
      <c r="K14" s="31">
        <f t="shared" si="0"/>
        <v>354525</v>
      </c>
    </row>
    <row r="15" spans="1:11" ht="18.75" x14ac:dyDescent="0.3">
      <c r="B15" s="30" t="s">
        <v>39</v>
      </c>
      <c r="C15" s="37">
        <v>85945.45</v>
      </c>
      <c r="D15" s="37">
        <v>85945.45</v>
      </c>
      <c r="E15" s="31">
        <v>80368.850000000006</v>
      </c>
      <c r="F15" s="31">
        <v>13154.76</v>
      </c>
      <c r="G15" s="31"/>
      <c r="H15" s="31"/>
      <c r="I15" s="31"/>
      <c r="J15" s="31"/>
      <c r="K15" s="31">
        <f t="shared" si="0"/>
        <v>265414.51</v>
      </c>
    </row>
    <row r="16" spans="1:11" ht="18.75" x14ac:dyDescent="0.3">
      <c r="B16" s="30" t="s">
        <v>40</v>
      </c>
      <c r="C16" s="37">
        <v>106852.84</v>
      </c>
      <c r="D16" s="38">
        <v>106852.84</v>
      </c>
      <c r="E16" s="31"/>
      <c r="F16" s="31"/>
      <c r="G16" s="31"/>
      <c r="H16" s="31"/>
      <c r="I16" s="31"/>
      <c r="J16" s="31"/>
      <c r="K16" s="31">
        <f t="shared" si="0"/>
        <v>213705.68</v>
      </c>
    </row>
    <row r="17" spans="2:11" ht="18.75" x14ac:dyDescent="0.3">
      <c r="B17" s="30" t="s">
        <v>41</v>
      </c>
      <c r="C17" s="37">
        <v>106920.24</v>
      </c>
      <c r="D17" s="38">
        <v>106920.24</v>
      </c>
      <c r="E17" s="31"/>
      <c r="F17" s="31">
        <v>25463.8</v>
      </c>
      <c r="G17" s="31"/>
      <c r="H17" s="31"/>
      <c r="I17" s="31"/>
      <c r="J17" s="33">
        <v>236350</v>
      </c>
      <c r="K17" s="31">
        <f t="shared" si="0"/>
        <v>475654.28</v>
      </c>
    </row>
    <row r="18" spans="2:11" ht="18.75" x14ac:dyDescent="0.3">
      <c r="B18" s="39" t="s">
        <v>42</v>
      </c>
      <c r="C18" s="40">
        <f>SUM(C6:C17)</f>
        <v>1078694.78</v>
      </c>
      <c r="D18" s="40">
        <f t="shared" ref="D18:K18" si="1">SUM(D6:D17)</f>
        <v>1078714.78</v>
      </c>
      <c r="E18" s="40">
        <f t="shared" si="1"/>
        <v>377429.18000000005</v>
      </c>
      <c r="F18" s="40">
        <f t="shared" si="1"/>
        <v>74891.34</v>
      </c>
      <c r="G18" s="40">
        <f t="shared" si="1"/>
        <v>66.27</v>
      </c>
      <c r="H18" s="40">
        <f t="shared" si="1"/>
        <v>118175</v>
      </c>
      <c r="I18" s="40">
        <f t="shared" si="1"/>
        <v>15897.49</v>
      </c>
      <c r="J18" s="40">
        <f t="shared" si="1"/>
        <v>354525</v>
      </c>
      <c r="K18" s="40">
        <f t="shared" si="1"/>
        <v>3098393.84</v>
      </c>
    </row>
    <row r="19" spans="2:11" ht="39" customHeight="1" x14ac:dyDescent="0.3">
      <c r="B19" s="41" t="s">
        <v>43</v>
      </c>
      <c r="C19" s="42">
        <v>579954578.22000003</v>
      </c>
      <c r="D19" s="42"/>
      <c r="E19" s="42"/>
      <c r="F19" s="42"/>
      <c r="G19" s="42"/>
      <c r="H19" s="42"/>
      <c r="I19" s="42"/>
      <c r="J19" s="42"/>
      <c r="K19" s="42"/>
    </row>
    <row r="20" spans="2:11" ht="25.15" customHeight="1" x14ac:dyDescent="0.3">
      <c r="B20" s="41" t="s">
        <v>44</v>
      </c>
      <c r="C20" s="42">
        <v>991.3</v>
      </c>
      <c r="D20" s="42"/>
      <c r="E20" s="42"/>
      <c r="F20" s="42"/>
      <c r="G20" s="42"/>
      <c r="H20" s="42"/>
      <c r="I20" s="42"/>
      <c r="J20" s="42"/>
      <c r="K20" s="42"/>
    </row>
    <row r="21" spans="2:11" ht="34.9" customHeight="1" x14ac:dyDescent="0.3">
      <c r="B21" s="41" t="s">
        <v>45</v>
      </c>
      <c r="C21" s="43">
        <v>46834.74</v>
      </c>
      <c r="D21" s="43"/>
      <c r="E21" s="43"/>
      <c r="F21" s="43"/>
      <c r="G21" s="43"/>
      <c r="H21" s="43"/>
      <c r="I21" s="43"/>
      <c r="J21" s="43"/>
      <c r="K21" s="43"/>
    </row>
    <row r="22" spans="2:11" ht="30.6" customHeight="1" x14ac:dyDescent="0.3">
      <c r="B22" s="41" t="s">
        <v>46</v>
      </c>
      <c r="C22" s="43">
        <v>176525191.80000001</v>
      </c>
      <c r="D22" s="43"/>
      <c r="E22" s="43"/>
      <c r="F22" s="43"/>
      <c r="G22" s="43"/>
      <c r="H22" s="43"/>
      <c r="I22" s="43"/>
      <c r="J22" s="43"/>
      <c r="K22" s="43"/>
    </row>
    <row r="23" spans="2:11" ht="18.75" x14ac:dyDescent="0.3">
      <c r="B23" s="26"/>
      <c r="C23" s="26"/>
      <c r="D23" s="26"/>
      <c r="E23" s="26"/>
      <c r="F23" s="26"/>
      <c r="G23" s="26"/>
      <c r="H23" s="26"/>
      <c r="I23" s="26"/>
      <c r="J23" s="26"/>
      <c r="K23" s="26"/>
    </row>
    <row r="24" spans="2:11" ht="18.75" x14ac:dyDescent="0.3">
      <c r="B24" s="44"/>
      <c r="C24" s="45" t="s">
        <v>47</v>
      </c>
      <c r="D24" s="45"/>
      <c r="E24" s="45"/>
      <c r="F24" s="45"/>
      <c r="G24" s="45" t="s">
        <v>48</v>
      </c>
      <c r="H24" s="45"/>
      <c r="I24" s="45"/>
      <c r="J24" s="26"/>
      <c r="K24" s="44"/>
    </row>
    <row r="25" spans="2:11" ht="18.75" x14ac:dyDescent="0.3">
      <c r="B25" s="26"/>
      <c r="C25" s="26"/>
      <c r="D25" s="26"/>
      <c r="E25" s="26"/>
      <c r="F25" s="26"/>
      <c r="G25" s="26"/>
      <c r="H25" s="26"/>
      <c r="I25" s="26"/>
      <c r="J25" s="26"/>
      <c r="K25" s="26"/>
    </row>
    <row r="26" spans="2:11" ht="18.75" x14ac:dyDescent="0.3">
      <c r="B26" s="26"/>
      <c r="C26" s="26"/>
      <c r="D26" s="26"/>
      <c r="E26" s="26"/>
      <c r="F26" s="26"/>
      <c r="G26" s="26"/>
      <c r="H26" s="26"/>
      <c r="I26" s="26"/>
      <c r="J26" s="26"/>
      <c r="K26" s="26"/>
    </row>
    <row r="27" spans="2:11" ht="18.75" x14ac:dyDescent="0.3">
      <c r="B27" s="26"/>
      <c r="C27" s="26"/>
      <c r="D27" s="26"/>
      <c r="E27" s="26"/>
      <c r="F27" s="26"/>
      <c r="G27" s="26"/>
      <c r="H27" s="26"/>
      <c r="I27" s="26"/>
      <c r="J27" s="26"/>
      <c r="K27" s="26"/>
    </row>
    <row r="28" spans="2:11" ht="18.75" x14ac:dyDescent="0.3">
      <c r="B28" s="26"/>
      <c r="C28" s="26"/>
      <c r="D28" s="26"/>
      <c r="E28" s="26"/>
      <c r="F28" s="26"/>
      <c r="G28" s="26"/>
      <c r="H28" s="26"/>
      <c r="I28" s="26"/>
      <c r="J28" s="26"/>
      <c r="K28" s="26"/>
    </row>
    <row r="29" spans="2:11" ht="18.75" x14ac:dyDescent="0.3">
      <c r="B29" s="46" t="s">
        <v>49</v>
      </c>
      <c r="C29" s="46"/>
      <c r="D29" s="46"/>
      <c r="E29" s="26"/>
      <c r="F29" s="26"/>
      <c r="G29" s="26"/>
      <c r="H29" s="26"/>
      <c r="I29" s="26"/>
      <c r="J29" s="26"/>
      <c r="K29" s="26"/>
    </row>
    <row r="30" spans="2:11" ht="18.75" x14ac:dyDescent="0.3">
      <c r="B30" s="44"/>
      <c r="C30" s="44"/>
      <c r="D30" s="44"/>
      <c r="E30" s="44"/>
      <c r="F30" s="44"/>
      <c r="G30" s="44"/>
      <c r="H30" s="44"/>
      <c r="I30" s="44"/>
      <c r="J30" s="44"/>
      <c r="K30" s="44"/>
    </row>
    <row r="31" spans="2:11" ht="13.9" customHeight="1" x14ac:dyDescent="0.3">
      <c r="B31" s="44"/>
      <c r="C31" s="44"/>
      <c r="D31" s="44"/>
      <c r="E31" s="44"/>
      <c r="F31" s="44"/>
      <c r="G31" s="44"/>
      <c r="H31" s="44"/>
      <c r="I31" s="44"/>
      <c r="J31" s="44"/>
      <c r="K31" s="44"/>
    </row>
  </sheetData>
  <mergeCells count="5">
    <mergeCell ref="B3:K3"/>
    <mergeCell ref="C19:K19"/>
    <mergeCell ref="C20:K20"/>
    <mergeCell ref="C21:K21"/>
    <mergeCell ref="C22:K22"/>
  </mergeCells>
  <pageMargins left="1.299212598425197" right="0.31496062992125984" top="0.15748031496062992" bottom="0" header="0" footer="0"/>
  <pageSetup paperSize="9" scale="8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B1:K22"/>
  <sheetViews>
    <sheetView topLeftCell="B1" workbookViewId="0">
      <selection activeCell="O10" sqref="O10"/>
    </sheetView>
  </sheetViews>
  <sheetFormatPr defaultRowHeight="15" x14ac:dyDescent="0.25"/>
  <cols>
    <col min="1" max="1" width="9.140625" style="2"/>
    <col min="2" max="2" width="5.7109375" style="2" customWidth="1"/>
    <col min="3" max="4" width="9.140625" style="2"/>
    <col min="5" max="5" width="31.7109375" style="2" customWidth="1"/>
    <col min="6" max="6" width="27.85546875" style="2" customWidth="1"/>
    <col min="7" max="7" width="25.42578125" style="2" customWidth="1"/>
    <col min="8" max="8" width="9.140625" style="2"/>
    <col min="9" max="9" width="9.140625" style="2" customWidth="1"/>
    <col min="10" max="10" width="0" style="2" hidden="1" customWidth="1"/>
    <col min="11" max="11" width="13.42578125" style="2" customWidth="1"/>
    <col min="12" max="16384" width="9.140625" style="2"/>
  </cols>
  <sheetData>
    <row r="1" spans="2:11" ht="18.75" x14ac:dyDescent="0.3">
      <c r="B1" s="47"/>
      <c r="C1" s="48"/>
      <c r="D1" s="48"/>
      <c r="E1" s="48"/>
      <c r="F1" s="49" t="s">
        <v>50</v>
      </c>
      <c r="G1" s="49"/>
      <c r="H1" s="49"/>
      <c r="I1" s="48"/>
      <c r="J1" s="48"/>
    </row>
    <row r="2" spans="2:11" ht="18.75" x14ac:dyDescent="0.3">
      <c r="B2" s="50"/>
      <c r="C2" s="45" t="s">
        <v>51</v>
      </c>
      <c r="D2" s="45"/>
      <c r="E2" s="45"/>
      <c r="F2" s="45"/>
      <c r="G2" s="45"/>
      <c r="H2" s="45"/>
      <c r="I2" s="45"/>
      <c r="J2" s="45"/>
      <c r="K2" s="50"/>
    </row>
    <row r="3" spans="2:11" x14ac:dyDescent="0.25">
      <c r="B3" s="50"/>
      <c r="C3" s="50"/>
      <c r="D3" s="50"/>
      <c r="E3" s="50"/>
      <c r="F3" s="50"/>
      <c r="G3" s="50"/>
      <c r="H3" s="50"/>
      <c r="I3" s="50"/>
      <c r="J3" s="50"/>
      <c r="K3" s="50"/>
    </row>
    <row r="4" spans="2:11" ht="18.75" x14ac:dyDescent="0.3">
      <c r="B4" s="51" t="s">
        <v>52</v>
      </c>
      <c r="C4" s="51"/>
      <c r="D4" s="51"/>
      <c r="E4" s="51"/>
      <c r="F4" s="51"/>
      <c r="G4" s="51"/>
      <c r="H4" s="51"/>
      <c r="I4" s="51"/>
      <c r="J4" s="51"/>
      <c r="K4" s="50"/>
    </row>
    <row r="5" spans="2:11" ht="15.75" x14ac:dyDescent="0.25">
      <c r="B5" s="50"/>
      <c r="C5" s="50"/>
      <c r="D5" s="50"/>
      <c r="E5" s="50"/>
      <c r="F5" s="52" t="s">
        <v>53</v>
      </c>
      <c r="G5" s="50"/>
      <c r="H5" s="50"/>
      <c r="I5" s="50"/>
      <c r="J5" s="50"/>
      <c r="K5" s="50"/>
    </row>
    <row r="6" spans="2:11" x14ac:dyDescent="0.25">
      <c r="B6" s="50"/>
      <c r="C6" s="50"/>
      <c r="D6" s="50"/>
      <c r="E6" s="50"/>
      <c r="F6" s="50"/>
      <c r="G6" s="50"/>
      <c r="H6" s="50"/>
      <c r="I6" s="50"/>
      <c r="J6" s="50"/>
      <c r="K6" s="50"/>
    </row>
    <row r="7" spans="2:11" ht="51" customHeight="1" x14ac:dyDescent="0.25">
      <c r="B7" s="53" t="s">
        <v>54</v>
      </c>
      <c r="C7" s="54" t="s">
        <v>55</v>
      </c>
      <c r="D7" s="54"/>
      <c r="E7" s="54"/>
      <c r="F7" s="53" t="s">
        <v>56</v>
      </c>
      <c r="G7" s="53" t="s">
        <v>5</v>
      </c>
      <c r="H7" s="55" t="s">
        <v>6</v>
      </c>
      <c r="I7" s="55"/>
      <c r="J7" s="55"/>
      <c r="K7" s="53" t="s">
        <v>57</v>
      </c>
    </row>
    <row r="8" spans="2:11" ht="29.45" customHeight="1" x14ac:dyDescent="0.25">
      <c r="B8" s="56">
        <v>1</v>
      </c>
      <c r="C8" s="57" t="s">
        <v>58</v>
      </c>
      <c r="D8" s="58"/>
      <c r="E8" s="59"/>
      <c r="F8" s="60" t="s">
        <v>59</v>
      </c>
      <c r="G8" s="60" t="s">
        <v>9</v>
      </c>
      <c r="H8" s="61">
        <v>209331.43</v>
      </c>
      <c r="I8" s="61"/>
      <c r="J8" s="61"/>
      <c r="K8" s="62"/>
    </row>
    <row r="9" spans="2:11" ht="29.45" customHeight="1" x14ac:dyDescent="0.25">
      <c r="B9" s="56">
        <v>2</v>
      </c>
      <c r="C9" s="57" t="s">
        <v>58</v>
      </c>
      <c r="D9" s="58"/>
      <c r="E9" s="59"/>
      <c r="F9" s="60" t="s">
        <v>60</v>
      </c>
      <c r="G9" s="60" t="s">
        <v>61</v>
      </c>
      <c r="H9" s="63">
        <v>149543.22</v>
      </c>
      <c r="I9" s="63"/>
      <c r="J9" s="63"/>
      <c r="K9" s="60"/>
    </row>
    <row r="10" spans="2:11" ht="26.45" customHeight="1" x14ac:dyDescent="0.25">
      <c r="B10" s="56">
        <v>3</v>
      </c>
      <c r="C10" s="57" t="s">
        <v>58</v>
      </c>
      <c r="D10" s="58"/>
      <c r="E10" s="59"/>
      <c r="F10" s="60" t="s">
        <v>62</v>
      </c>
      <c r="G10" s="64" t="s">
        <v>17</v>
      </c>
      <c r="H10" s="63">
        <v>133223.91</v>
      </c>
      <c r="I10" s="63"/>
      <c r="J10" s="63"/>
      <c r="K10" s="64"/>
    </row>
    <row r="11" spans="2:11" ht="26.45" customHeight="1" x14ac:dyDescent="0.25">
      <c r="B11" s="65">
        <v>4</v>
      </c>
      <c r="C11" s="57" t="s">
        <v>58</v>
      </c>
      <c r="D11" s="58"/>
      <c r="E11" s="59"/>
      <c r="F11" s="66" t="s">
        <v>63</v>
      </c>
      <c r="G11" s="62" t="s">
        <v>64</v>
      </c>
      <c r="H11" s="61">
        <v>170446.39</v>
      </c>
      <c r="I11" s="61"/>
      <c r="J11" s="67">
        <f>SUM(H11)</f>
        <v>170446.39</v>
      </c>
      <c r="K11" s="64"/>
    </row>
    <row r="12" spans="2:11" ht="28.15" customHeight="1" x14ac:dyDescent="0.25">
      <c r="B12" s="65">
        <v>5</v>
      </c>
      <c r="C12" s="57" t="s">
        <v>58</v>
      </c>
      <c r="D12" s="58"/>
      <c r="E12" s="59"/>
      <c r="F12" s="66" t="s">
        <v>65</v>
      </c>
      <c r="G12" s="62" t="s">
        <v>66</v>
      </c>
      <c r="H12" s="68">
        <v>96352.21</v>
      </c>
      <c r="I12" s="69"/>
      <c r="J12" s="67">
        <f>SUM(H12)</f>
        <v>96352.21</v>
      </c>
      <c r="K12" s="64"/>
    </row>
    <row r="13" spans="2:11" ht="31.15" customHeight="1" x14ac:dyDescent="0.25">
      <c r="B13" s="66"/>
      <c r="C13" s="57"/>
      <c r="D13" s="58"/>
      <c r="E13" s="59"/>
      <c r="F13" s="66" t="s">
        <v>67</v>
      </c>
      <c r="G13" s="62"/>
      <c r="H13" s="61">
        <f>SUM(H8:H12)</f>
        <v>758897.16</v>
      </c>
      <c r="I13" s="61"/>
      <c r="J13" s="61"/>
      <c r="K13" s="60"/>
    </row>
    <row r="14" spans="2:11" ht="14.45" customHeight="1" x14ac:dyDescent="0.25">
      <c r="B14" s="66"/>
      <c r="C14" s="57" t="s">
        <v>58</v>
      </c>
      <c r="D14" s="58"/>
      <c r="E14" s="59"/>
      <c r="F14" s="66" t="s">
        <v>68</v>
      </c>
      <c r="G14" s="62"/>
      <c r="H14" s="61">
        <v>1031.5999999999999</v>
      </c>
      <c r="I14" s="61"/>
      <c r="J14" s="61"/>
      <c r="K14" s="60"/>
    </row>
    <row r="15" spans="2:11" ht="32.450000000000003" customHeight="1" x14ac:dyDescent="0.25">
      <c r="B15" s="60"/>
      <c r="C15" s="57" t="s">
        <v>58</v>
      </c>
      <c r="D15" s="58"/>
      <c r="E15" s="59"/>
      <c r="F15" s="55" t="s">
        <v>69</v>
      </c>
      <c r="G15" s="55"/>
      <c r="H15" s="61">
        <v>43830.04</v>
      </c>
      <c r="I15" s="61"/>
      <c r="J15" s="61"/>
      <c r="K15" s="60"/>
    </row>
    <row r="16" spans="2:11" ht="15.75" x14ac:dyDescent="0.25">
      <c r="B16" s="70"/>
      <c r="C16" s="71"/>
      <c r="D16" s="71"/>
      <c r="E16" s="71"/>
      <c r="F16" s="70"/>
      <c r="G16" s="70"/>
      <c r="H16" s="71"/>
      <c r="I16" s="71"/>
      <c r="J16" s="71"/>
      <c r="K16" s="70"/>
    </row>
    <row r="17" spans="2:11" ht="15.75" x14ac:dyDescent="0.25">
      <c r="B17" s="72"/>
      <c r="C17" s="72"/>
      <c r="D17" s="72"/>
      <c r="E17" s="72"/>
      <c r="F17" s="72"/>
      <c r="G17" s="72"/>
      <c r="H17" s="72"/>
      <c r="I17" s="72"/>
      <c r="J17" s="72"/>
      <c r="K17" s="72"/>
    </row>
    <row r="18" spans="2:11" ht="15.75" x14ac:dyDescent="0.25">
      <c r="B18" s="70"/>
      <c r="C18" s="72"/>
      <c r="D18" s="72"/>
      <c r="E18" s="73" t="s">
        <v>47</v>
      </c>
      <c r="F18" s="74"/>
      <c r="G18" s="75" t="s">
        <v>48</v>
      </c>
      <c r="H18" s="76"/>
      <c r="I18" s="76"/>
      <c r="J18" s="76"/>
      <c r="K18" s="70"/>
    </row>
    <row r="19" spans="2:11" ht="15.75" x14ac:dyDescent="0.25">
      <c r="B19" s="72"/>
      <c r="C19" s="72"/>
      <c r="D19" s="72"/>
      <c r="E19" s="72"/>
      <c r="F19" s="72"/>
      <c r="G19" s="72"/>
      <c r="H19" s="72"/>
      <c r="I19" s="72"/>
      <c r="J19" s="72"/>
      <c r="K19" s="72"/>
    </row>
    <row r="20" spans="2:11" s="78" customFormat="1" ht="15.75" x14ac:dyDescent="0.25">
      <c r="B20" s="77"/>
      <c r="C20" s="76" t="s">
        <v>47</v>
      </c>
      <c r="D20" s="76"/>
      <c r="E20" s="76"/>
      <c r="F20" s="77"/>
      <c r="G20" s="77" t="s">
        <v>48</v>
      </c>
      <c r="H20" s="76"/>
      <c r="I20" s="76"/>
      <c r="J20" s="76"/>
      <c r="K20" s="77"/>
    </row>
    <row r="21" spans="2:11" x14ac:dyDescent="0.25">
      <c r="B21" s="50"/>
      <c r="C21" s="79"/>
      <c r="D21" s="79"/>
      <c r="E21" s="79"/>
      <c r="F21" s="50"/>
      <c r="G21" s="50"/>
      <c r="H21" s="79"/>
      <c r="I21" s="79"/>
      <c r="J21" s="79"/>
      <c r="K21" s="50"/>
    </row>
    <row r="22" spans="2:11" x14ac:dyDescent="0.25">
      <c r="C22" s="80" t="s">
        <v>70</v>
      </c>
      <c r="D22" s="80"/>
      <c r="E22" s="80"/>
    </row>
  </sheetData>
  <mergeCells count="25">
    <mergeCell ref="C16:E16"/>
    <mergeCell ref="H16:J16"/>
    <mergeCell ref="H18:J18"/>
    <mergeCell ref="C20:E20"/>
    <mergeCell ref="H20:J20"/>
    <mergeCell ref="C13:E13"/>
    <mergeCell ref="H13:J13"/>
    <mergeCell ref="C14:E14"/>
    <mergeCell ref="H14:J14"/>
    <mergeCell ref="C15:E15"/>
    <mergeCell ref="F15:G15"/>
    <mergeCell ref="H15:J15"/>
    <mergeCell ref="C10:E10"/>
    <mergeCell ref="H10:J10"/>
    <mergeCell ref="C11:E11"/>
    <mergeCell ref="H11:I11"/>
    <mergeCell ref="C12:E12"/>
    <mergeCell ref="H12:I12"/>
    <mergeCell ref="B4:J4"/>
    <mergeCell ref="C7:E7"/>
    <mergeCell ref="H7:J7"/>
    <mergeCell ref="C8:E8"/>
    <mergeCell ref="H8:J8"/>
    <mergeCell ref="C9:E9"/>
    <mergeCell ref="H9:J9"/>
  </mergeCells>
  <pageMargins left="0.51181102362204722" right="0.31496062992125984" top="0.74803149606299213" bottom="0.74803149606299213" header="0.31496062992125984" footer="0.31496062992125984"/>
  <pageSetup paperSize="9"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2:IV12"/>
  <sheetViews>
    <sheetView workbookViewId="0">
      <selection activeCell="A4" sqref="A4"/>
    </sheetView>
  </sheetViews>
  <sheetFormatPr defaultColWidth="11.5703125" defaultRowHeight="15" x14ac:dyDescent="0.25"/>
  <cols>
    <col min="1" max="1" width="6" style="83" customWidth="1"/>
    <col min="2" max="2" width="30.28515625" style="83" customWidth="1"/>
    <col min="3" max="3" width="25.28515625" style="83" customWidth="1"/>
    <col min="4" max="4" width="21.28515625" style="83" customWidth="1"/>
    <col min="5" max="5" width="20.85546875" style="83" customWidth="1"/>
    <col min="6" max="6" width="13.7109375" style="83" customWidth="1"/>
    <col min="7" max="253" width="9.140625" style="83" customWidth="1"/>
    <col min="254" max="16384" width="11.5703125" style="83"/>
  </cols>
  <sheetData>
    <row r="2" spans="1:256" s="82" customFormat="1" ht="15.75" x14ac:dyDescent="0.25">
      <c r="A2" s="81" t="s">
        <v>71</v>
      </c>
      <c r="B2" s="81"/>
      <c r="C2" s="81"/>
      <c r="D2" s="81"/>
      <c r="IT2" s="83"/>
      <c r="IU2" s="83"/>
      <c r="IV2" s="83"/>
    </row>
    <row r="3" spans="1:256" s="82" customFormat="1" x14ac:dyDescent="0.25">
      <c r="A3" s="84" t="s">
        <v>72</v>
      </c>
      <c r="B3" s="84"/>
      <c r="C3" s="84"/>
      <c r="D3" s="84"/>
      <c r="IT3" s="83"/>
      <c r="IU3" s="83"/>
      <c r="IV3" s="83"/>
    </row>
    <row r="5" spans="1:256" x14ac:dyDescent="0.25">
      <c r="A5" s="85"/>
      <c r="B5" s="85"/>
      <c r="C5" s="85"/>
      <c r="D5" s="85"/>
    </row>
    <row r="6" spans="1:256" ht="108.2" customHeight="1" x14ac:dyDescent="0.25">
      <c r="A6" s="86" t="s">
        <v>2</v>
      </c>
      <c r="B6" s="86" t="s">
        <v>73</v>
      </c>
      <c r="C6" s="87" t="s">
        <v>74</v>
      </c>
      <c r="D6" s="88" t="s">
        <v>75</v>
      </c>
    </row>
    <row r="7" spans="1:256" hidden="1" x14ac:dyDescent="0.25">
      <c r="A7" s="86"/>
      <c r="B7" s="86"/>
      <c r="C7" s="87"/>
      <c r="D7" s="88" t="s">
        <v>76</v>
      </c>
    </row>
    <row r="8" spans="1:256" s="91" customFormat="1" x14ac:dyDescent="0.25">
      <c r="A8" s="89">
        <v>1</v>
      </c>
      <c r="B8" s="89">
        <v>2</v>
      </c>
      <c r="C8" s="89">
        <v>4</v>
      </c>
      <c r="D8" s="89">
        <v>7</v>
      </c>
      <c r="E8" s="90"/>
      <c r="IT8" s="83"/>
      <c r="IU8" s="83"/>
      <c r="IV8" s="83"/>
    </row>
    <row r="9" spans="1:256" s="96" customFormat="1" ht="15.75" x14ac:dyDescent="0.25">
      <c r="A9" s="92" t="s">
        <v>77</v>
      </c>
      <c r="B9" s="93" t="s">
        <v>78</v>
      </c>
      <c r="C9" s="92">
        <f>SUM(C10:C12)</f>
        <v>5</v>
      </c>
      <c r="D9" s="94">
        <f>SUM(D10:D12)</f>
        <v>267441.08</v>
      </c>
      <c r="E9" s="95"/>
      <c r="IT9" s="83"/>
      <c r="IU9" s="83"/>
      <c r="IV9" s="83"/>
    </row>
    <row r="10" spans="1:256" x14ac:dyDescent="0.25">
      <c r="A10" s="97" t="s">
        <v>79</v>
      </c>
      <c r="B10" s="85" t="s">
        <v>80</v>
      </c>
      <c r="C10" s="97">
        <v>1</v>
      </c>
      <c r="D10" s="98">
        <v>85927.8</v>
      </c>
      <c r="E10" s="99"/>
    </row>
    <row r="11" spans="1:256" ht="30" x14ac:dyDescent="0.25">
      <c r="A11" s="100" t="s">
        <v>81</v>
      </c>
      <c r="B11" s="101" t="s">
        <v>82</v>
      </c>
      <c r="C11" s="97">
        <v>3</v>
      </c>
      <c r="D11" s="98">
        <v>100295.76</v>
      </c>
      <c r="E11" s="102"/>
      <c r="F11" s="103"/>
    </row>
    <row r="12" spans="1:256" x14ac:dyDescent="0.25">
      <c r="A12" s="100" t="s">
        <v>83</v>
      </c>
      <c r="B12" s="101" t="s">
        <v>17</v>
      </c>
      <c r="C12" s="97">
        <v>1</v>
      </c>
      <c r="D12" s="98">
        <v>81217.52</v>
      </c>
      <c r="E12" s="102"/>
    </row>
  </sheetData>
  <sheetProtection selectLockedCells="1" selectUnlockedCells="1"/>
  <mergeCells count="5">
    <mergeCell ref="A2:D2"/>
    <mergeCell ref="A3:D3"/>
    <mergeCell ref="A6:A7"/>
    <mergeCell ref="B6:B7"/>
    <mergeCell ref="C6:C7"/>
  </mergeCells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2:IV12"/>
  <sheetViews>
    <sheetView workbookViewId="0">
      <selection activeCell="C12" sqref="C12"/>
    </sheetView>
  </sheetViews>
  <sheetFormatPr defaultColWidth="11.5703125" defaultRowHeight="15" x14ac:dyDescent="0.25"/>
  <cols>
    <col min="1" max="1" width="6" style="83" customWidth="1"/>
    <col min="2" max="2" width="30.28515625" style="83" customWidth="1"/>
    <col min="3" max="3" width="22.28515625" style="83" customWidth="1"/>
    <col min="4" max="4" width="20" style="83" customWidth="1"/>
    <col min="5" max="5" width="9.140625" style="83" customWidth="1"/>
    <col min="6" max="6" width="10" style="83" customWidth="1"/>
    <col min="7" max="252" width="9.140625" style="83" customWidth="1"/>
    <col min="253" max="16384" width="11.5703125" style="83"/>
  </cols>
  <sheetData>
    <row r="2" spans="1:256" s="82" customFormat="1" ht="15.75" x14ac:dyDescent="0.25">
      <c r="A2" s="81" t="s">
        <v>71</v>
      </c>
      <c r="B2" s="81"/>
      <c r="C2" s="81"/>
      <c r="D2" s="81"/>
      <c r="IS2" s="83"/>
      <c r="IT2" s="83"/>
      <c r="IU2" s="83"/>
      <c r="IV2" s="83"/>
    </row>
    <row r="3" spans="1:256" s="82" customFormat="1" x14ac:dyDescent="0.25">
      <c r="A3" s="84" t="s">
        <v>84</v>
      </c>
      <c r="B3" s="84"/>
      <c r="C3" s="84"/>
      <c r="D3" s="84"/>
      <c r="IS3" s="83"/>
      <c r="IT3" s="83"/>
      <c r="IU3" s="83"/>
      <c r="IV3" s="83"/>
    </row>
    <row r="5" spans="1:256" x14ac:dyDescent="0.25">
      <c r="A5" s="85"/>
      <c r="B5" s="85"/>
      <c r="C5" s="85"/>
      <c r="D5" s="85"/>
    </row>
    <row r="6" spans="1:256" ht="82.15" customHeight="1" x14ac:dyDescent="0.25">
      <c r="A6" s="86" t="s">
        <v>2</v>
      </c>
      <c r="B6" s="86" t="s">
        <v>73</v>
      </c>
      <c r="C6" s="87" t="s">
        <v>74</v>
      </c>
      <c r="D6" s="88" t="s">
        <v>75</v>
      </c>
    </row>
    <row r="7" spans="1:256" x14ac:dyDescent="0.25">
      <c r="A7" s="86"/>
      <c r="B7" s="86"/>
      <c r="C7" s="87"/>
      <c r="D7" s="88" t="s">
        <v>76</v>
      </c>
    </row>
    <row r="8" spans="1:256" s="91" customFormat="1" x14ac:dyDescent="0.25">
      <c r="A8" s="89">
        <v>1</v>
      </c>
      <c r="B8" s="89">
        <v>2</v>
      </c>
      <c r="C8" s="89">
        <v>4</v>
      </c>
      <c r="D8" s="89">
        <v>7</v>
      </c>
      <c r="IS8" s="83"/>
      <c r="IT8" s="83"/>
      <c r="IU8" s="83"/>
      <c r="IV8" s="83"/>
    </row>
    <row r="9" spans="1:256" ht="15.75" x14ac:dyDescent="0.25">
      <c r="A9" s="104" t="s">
        <v>77</v>
      </c>
      <c r="B9" s="105" t="s">
        <v>78</v>
      </c>
      <c r="C9" s="92">
        <f>+C10+C11+C12</f>
        <v>7</v>
      </c>
      <c r="D9" s="106">
        <f>+D10+D11+D12</f>
        <v>340096.43</v>
      </c>
    </row>
    <row r="10" spans="1:256" ht="15.75" x14ac:dyDescent="0.25">
      <c r="A10" s="97">
        <v>1</v>
      </c>
      <c r="B10" s="85" t="s">
        <v>85</v>
      </c>
      <c r="C10" s="97">
        <v>1</v>
      </c>
      <c r="D10" s="106">
        <v>156921.32999999999</v>
      </c>
    </row>
    <row r="11" spans="1:256" ht="30" x14ac:dyDescent="0.25">
      <c r="A11" s="97">
        <v>1</v>
      </c>
      <c r="B11" s="101" t="s">
        <v>86</v>
      </c>
      <c r="C11" s="97">
        <v>5</v>
      </c>
      <c r="D11" s="106">
        <v>96459.65</v>
      </c>
    </row>
    <row r="12" spans="1:256" ht="15.75" x14ac:dyDescent="0.25">
      <c r="A12" s="97">
        <v>1</v>
      </c>
      <c r="B12" s="101" t="s">
        <v>87</v>
      </c>
      <c r="C12" s="97">
        <v>1</v>
      </c>
      <c r="D12" s="106">
        <v>86715.45</v>
      </c>
    </row>
  </sheetData>
  <sheetProtection selectLockedCells="1" selectUnlockedCells="1"/>
  <mergeCells count="5">
    <mergeCell ref="A2:D2"/>
    <mergeCell ref="A3:D3"/>
    <mergeCell ref="A6:A7"/>
    <mergeCell ref="B6:B7"/>
    <mergeCell ref="C6:C7"/>
  </mergeCells>
  <pageMargins left="0.70000000000000007" right="0.70000000000000007" top="0.75" bottom="0.75" header="0.51181102362204722" footer="0.51181102362204722"/>
  <pageSetup paperSize="9" firstPageNumber="0"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pageSetUpPr fitToPage="1"/>
  </sheetPr>
  <dimension ref="A1:Q11"/>
  <sheetViews>
    <sheetView workbookViewId="0">
      <selection activeCell="J5" sqref="J5"/>
    </sheetView>
  </sheetViews>
  <sheetFormatPr defaultColWidth="11.5703125" defaultRowHeight="12.75" x14ac:dyDescent="0.2"/>
  <cols>
    <col min="1" max="1" width="30.28515625" style="108" customWidth="1"/>
    <col min="2" max="2" width="17.5703125" style="108" customWidth="1"/>
    <col min="3" max="3" width="16.28515625" style="119" customWidth="1"/>
    <col min="4" max="4" width="14" style="119" customWidth="1"/>
    <col min="5" max="5" width="12.85546875" style="108" customWidth="1"/>
    <col min="6" max="6" width="14.140625" style="108" customWidth="1"/>
    <col min="7" max="7" width="12.28515625" style="108" customWidth="1"/>
    <col min="8" max="8" width="12.7109375" style="108" customWidth="1"/>
    <col min="9" max="9" width="13.85546875" style="108" customWidth="1"/>
    <col min="10" max="10" width="14.28515625" style="108" customWidth="1"/>
    <col min="11" max="11" width="13.5703125" style="108" customWidth="1"/>
    <col min="12" max="17" width="11.5703125" style="108"/>
    <col min="18" max="16384" width="11.5703125" style="122"/>
  </cols>
  <sheetData>
    <row r="1" spans="1:16" ht="12.75" customHeight="1" x14ac:dyDescent="0.2">
      <c r="A1" s="107" t="s">
        <v>88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6" ht="54.75" customHeight="1" x14ac:dyDescent="0.2">
      <c r="A2" s="109" t="s">
        <v>89</v>
      </c>
      <c r="B2" s="110" t="s">
        <v>90</v>
      </c>
      <c r="C2" s="110"/>
      <c r="D2" s="110" t="s">
        <v>91</v>
      </c>
      <c r="E2" s="110"/>
      <c r="F2" s="110" t="s">
        <v>92</v>
      </c>
      <c r="G2" s="110"/>
      <c r="H2" s="110" t="s">
        <v>93</v>
      </c>
      <c r="I2" s="110"/>
      <c r="J2" s="110" t="s">
        <v>94</v>
      </c>
      <c r="K2" s="110"/>
      <c r="L2" s="111"/>
      <c r="M2" s="111"/>
      <c r="N2" s="111"/>
      <c r="O2" s="111"/>
      <c r="P2" s="111"/>
    </row>
    <row r="3" spans="1:16" x14ac:dyDescent="0.2">
      <c r="A3" s="112" t="s">
        <v>77</v>
      </c>
      <c r="B3" s="112" t="s">
        <v>95</v>
      </c>
      <c r="C3" s="112" t="s">
        <v>96</v>
      </c>
      <c r="D3" s="112" t="s">
        <v>97</v>
      </c>
      <c r="E3" s="112" t="s">
        <v>98</v>
      </c>
      <c r="F3" s="112" t="s">
        <v>99</v>
      </c>
      <c r="G3" s="112" t="s">
        <v>100</v>
      </c>
      <c r="H3" s="112" t="s">
        <v>101</v>
      </c>
      <c r="I3" s="112" t="s">
        <v>102</v>
      </c>
      <c r="J3" s="112" t="s">
        <v>103</v>
      </c>
      <c r="K3" s="112" t="s">
        <v>104</v>
      </c>
      <c r="L3" s="113"/>
      <c r="M3" s="113"/>
      <c r="N3" s="113"/>
      <c r="O3" s="113"/>
      <c r="P3" s="113"/>
    </row>
    <row r="4" spans="1:16" x14ac:dyDescent="0.2">
      <c r="A4" s="112"/>
      <c r="B4" s="112">
        <v>2022</v>
      </c>
      <c r="C4" s="112">
        <v>2023</v>
      </c>
      <c r="D4" s="112">
        <v>2022</v>
      </c>
      <c r="E4" s="112">
        <v>2023</v>
      </c>
      <c r="F4" s="112">
        <v>2022</v>
      </c>
      <c r="G4" s="112">
        <v>2023</v>
      </c>
      <c r="H4" s="112">
        <v>2022</v>
      </c>
      <c r="I4" s="112">
        <v>2023</v>
      </c>
      <c r="J4" s="112">
        <v>2022</v>
      </c>
      <c r="K4" s="112">
        <v>2023</v>
      </c>
      <c r="L4" s="113"/>
      <c r="M4" s="113"/>
      <c r="N4" s="113"/>
      <c r="O4" s="113"/>
      <c r="P4" s="113"/>
    </row>
    <row r="5" spans="1:16" ht="26.25" customHeight="1" x14ac:dyDescent="0.2">
      <c r="A5" s="114" t="s">
        <v>105</v>
      </c>
      <c r="B5" s="115">
        <v>33738</v>
      </c>
      <c r="C5" s="115">
        <v>31490.43</v>
      </c>
      <c r="D5" s="115">
        <v>139079</v>
      </c>
      <c r="E5" s="115">
        <v>138135.63</v>
      </c>
      <c r="F5" s="115">
        <v>96793</v>
      </c>
      <c r="G5" s="115">
        <v>97247.97</v>
      </c>
      <c r="H5" s="116">
        <f>D5/B5</f>
        <v>4.1223249748058572</v>
      </c>
      <c r="I5" s="116">
        <f>E5/C5</f>
        <v>4.3865907832951159</v>
      </c>
      <c r="J5" s="116">
        <f>F5/B5</f>
        <v>2.8689608156974331</v>
      </c>
      <c r="K5" s="116">
        <f>G5/C5</f>
        <v>3.0881753599426873</v>
      </c>
    </row>
    <row r="6" spans="1:16" ht="36" hidden="1" customHeight="1" x14ac:dyDescent="0.2">
      <c r="A6" s="114" t="s">
        <v>106</v>
      </c>
      <c r="B6" s="117"/>
      <c r="C6" s="118"/>
      <c r="D6" s="118"/>
      <c r="E6" s="117"/>
      <c r="F6" s="117"/>
      <c r="G6" s="117"/>
      <c r="H6" s="117"/>
      <c r="I6" s="117"/>
      <c r="J6" s="117"/>
      <c r="K6" s="117"/>
    </row>
    <row r="7" spans="1:16" x14ac:dyDescent="0.2">
      <c r="G7" s="119"/>
      <c r="K7" s="120"/>
    </row>
    <row r="11" spans="1:16" x14ac:dyDescent="0.2">
      <c r="A11" s="121" t="s">
        <v>107</v>
      </c>
      <c r="B11" s="121"/>
      <c r="C11" s="121"/>
      <c r="D11" s="121"/>
      <c r="E11" s="121"/>
      <c r="F11" s="121"/>
      <c r="G11" s="121"/>
      <c r="H11" s="121"/>
      <c r="I11" s="121"/>
      <c r="J11" s="121"/>
      <c r="K11" s="121"/>
    </row>
  </sheetData>
  <sheetProtection selectLockedCells="1" selectUnlockedCells="1"/>
  <mergeCells count="7">
    <mergeCell ref="A11:K11"/>
    <mergeCell ref="A1:K1"/>
    <mergeCell ref="B2:C2"/>
    <mergeCell ref="D2:E2"/>
    <mergeCell ref="F2:G2"/>
    <mergeCell ref="H2:I2"/>
    <mergeCell ref="J2:K2"/>
  </mergeCells>
  <pageMargins left="0.78740157480314965" right="0.78740157480314965" top="1.0629921259842521" bottom="1.0629921259842521" header="0.78740157480314965" footer="0.78740157480314965"/>
  <pageSetup paperSize="9" scale="76" orientation="landscape" useFirstPageNumber="1" horizontalDpi="300" verticalDpi="300" r:id="rId1"/>
  <headerFooter alignWithMargins="0">
    <oddHeader>&amp;C&amp;"Times New Roman,Обычный"&amp;12&amp;A</oddHeader>
    <oddFooter>&amp;C&amp;"Times New Roman,Обычный"&amp;12Страница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pageSetUpPr fitToPage="1"/>
  </sheetPr>
  <dimension ref="A2:IV13"/>
  <sheetViews>
    <sheetView tabSelected="1" workbookViewId="0">
      <selection activeCell="D13" sqref="D13"/>
    </sheetView>
  </sheetViews>
  <sheetFormatPr defaultRowHeight="15" x14ac:dyDescent="0.25"/>
  <cols>
    <col min="1" max="1" width="6" style="83" customWidth="1"/>
    <col min="2" max="2" width="30.28515625" style="83" customWidth="1"/>
    <col min="3" max="3" width="24.7109375" style="83" customWidth="1"/>
    <col min="4" max="4" width="28.5703125" style="83" customWidth="1"/>
    <col min="5" max="5" width="9.140625" style="83"/>
    <col min="6" max="6" width="10" style="83" customWidth="1"/>
    <col min="7" max="16384" width="9.140625" style="83"/>
  </cols>
  <sheetData>
    <row r="2" spans="1:256" s="82" customFormat="1" ht="15.75" x14ac:dyDescent="0.25">
      <c r="A2" s="81" t="s">
        <v>71</v>
      </c>
      <c r="B2" s="81"/>
      <c r="C2" s="81"/>
      <c r="D2" s="81"/>
      <c r="IS2" s="83"/>
      <c r="IT2" s="83"/>
      <c r="IU2" s="83"/>
      <c r="IV2" s="83"/>
    </row>
    <row r="3" spans="1:256" s="82" customFormat="1" x14ac:dyDescent="0.25">
      <c r="A3" s="123" t="s">
        <v>108</v>
      </c>
      <c r="B3" s="123"/>
      <c r="C3" s="123"/>
      <c r="D3" s="123"/>
      <c r="E3" s="123"/>
      <c r="F3" s="123"/>
      <c r="G3" s="123"/>
      <c r="IS3" s="83"/>
      <c r="IT3" s="83"/>
      <c r="IU3" s="83"/>
      <c r="IV3" s="83"/>
    </row>
    <row r="5" spans="1:256" x14ac:dyDescent="0.25">
      <c r="A5" s="85"/>
      <c r="B5" s="85"/>
      <c r="C5" s="85"/>
      <c r="D5" s="85"/>
    </row>
    <row r="6" spans="1:256" ht="89.65" customHeight="1" x14ac:dyDescent="0.25">
      <c r="A6" s="86" t="s">
        <v>2</v>
      </c>
      <c r="B6" s="86" t="s">
        <v>73</v>
      </c>
      <c r="C6" s="87" t="s">
        <v>74</v>
      </c>
      <c r="D6" s="88" t="s">
        <v>75</v>
      </c>
    </row>
    <row r="7" spans="1:256" x14ac:dyDescent="0.25">
      <c r="A7" s="86"/>
      <c r="B7" s="86"/>
      <c r="C7" s="87"/>
      <c r="D7" s="88" t="s">
        <v>76</v>
      </c>
    </row>
    <row r="8" spans="1:256" s="91" customFormat="1" x14ac:dyDescent="0.25">
      <c r="A8" s="89">
        <v>1</v>
      </c>
      <c r="B8" s="89">
        <v>2</v>
      </c>
      <c r="C8" s="89">
        <v>4</v>
      </c>
      <c r="D8" s="89">
        <v>7</v>
      </c>
      <c r="IS8" s="83"/>
      <c r="IT8" s="83"/>
      <c r="IU8" s="83"/>
      <c r="IV8" s="83"/>
    </row>
    <row r="9" spans="1:256" s="96" customFormat="1" ht="15.75" x14ac:dyDescent="0.25">
      <c r="A9" s="92" t="s">
        <v>77</v>
      </c>
      <c r="B9" s="93" t="s">
        <v>78</v>
      </c>
      <c r="C9" s="92">
        <f>C11+C12+C13</f>
        <v>5</v>
      </c>
      <c r="D9" s="94">
        <f>D11+D12+D13</f>
        <v>369291.45</v>
      </c>
      <c r="IS9" s="83"/>
      <c r="IT9" s="83"/>
      <c r="IU9" s="83"/>
      <c r="IV9" s="83"/>
    </row>
    <row r="10" spans="1:256" ht="15.75" x14ac:dyDescent="0.25">
      <c r="A10" s="97"/>
      <c r="B10" s="124" t="s">
        <v>109</v>
      </c>
      <c r="C10" s="97"/>
      <c r="D10" s="106"/>
    </row>
    <row r="11" spans="1:256" ht="15.75" x14ac:dyDescent="0.25">
      <c r="A11" s="97" t="s">
        <v>79</v>
      </c>
      <c r="B11" s="85" t="s">
        <v>80</v>
      </c>
      <c r="C11" s="97">
        <v>1</v>
      </c>
      <c r="D11" s="125">
        <v>130535.62</v>
      </c>
    </row>
    <row r="12" spans="1:256" ht="30" x14ac:dyDescent="0.25">
      <c r="A12" s="100" t="s">
        <v>81</v>
      </c>
      <c r="B12" s="101" t="s">
        <v>82</v>
      </c>
      <c r="C12" s="97">
        <v>3</v>
      </c>
      <c r="D12" s="125">
        <v>132328.31</v>
      </c>
    </row>
    <row r="13" spans="1:256" ht="15.75" x14ac:dyDescent="0.25">
      <c r="A13" s="100" t="s">
        <v>83</v>
      </c>
      <c r="B13" s="101" t="s">
        <v>17</v>
      </c>
      <c r="C13" s="97">
        <v>1</v>
      </c>
      <c r="D13" s="125">
        <v>106427.52</v>
      </c>
    </row>
  </sheetData>
  <sheetProtection selectLockedCells="1" selectUnlockedCells="1"/>
  <mergeCells count="5">
    <mergeCell ref="A2:D2"/>
    <mergeCell ref="A3:G3"/>
    <mergeCell ref="A6:A7"/>
    <mergeCell ref="B6:B7"/>
    <mergeCell ref="C6:C7"/>
  </mergeCells>
  <pageMargins left="0.39374999999999999" right="0.19652777777777777" top="0.19652777777777777" bottom="0.19652777777777777" header="0.51181102362204722" footer="0.51181102362204722"/>
  <pageSetup paperSize="9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Лист1</vt:lpstr>
      <vt:lpstr>Лист1 (2)</vt:lpstr>
      <vt:lpstr>для Алексеевой 2023г.</vt:lpstr>
      <vt:lpstr>Алексеевой (декабрь)   (23)</vt:lpstr>
      <vt:lpstr>СЕЗГХ</vt:lpstr>
      <vt:lpstr>МБУ "СМЭУ"</vt:lpstr>
      <vt:lpstr>Соотношение</vt:lpstr>
      <vt:lpstr>МБУ "Калугаблагоустройство"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2021-07-28T04:15:21Z</dcterms:created>
  <dcterms:modified xsi:type="dcterms:W3CDTF">2024-06-27T05:18:52Z</dcterms:modified>
</cp:coreProperties>
</file>